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815" windowHeight="5985" activeTab="0"/>
  </bookViews>
  <sheets>
    <sheet name="Sheet4" sheetId="1" r:id="rId1"/>
  </sheets>
  <externalReferences>
    <externalReference r:id="rId4"/>
    <externalReference r:id="rId5"/>
    <externalReference r:id="rId6"/>
    <externalReference r:id="rId7"/>
  </externalReferences>
  <definedNames>
    <definedName name="DATABASE">'[2]fall2002'!$A$7:$R$41</definedName>
    <definedName name="_xlnm.Print_Area" localSheetId="0">'Sheet4'!$A$1:$T$47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<sst xmlns="http://schemas.openxmlformats.org/spreadsheetml/2006/main" count="71" uniqueCount="55">
  <si>
    <t>COMMUNITY</t>
  </si>
  <si>
    <t>COLLEGE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</si>
  <si>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</si>
  <si>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</si>
  <si>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</si>
  <si>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</si>
  <si>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</si>
  <si>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</si>
  <si>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</si>
  <si>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</si>
  <si>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</si>
  <si>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</si>
  <si>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</si>
  <si>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</si>
  <si>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</si>
  <si>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</si>
  <si>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</si>
  <si>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</si>
  <si>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</si>
  <si>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Muskegon</t>
  </si>
  <si>
    <t>North Central</t>
  </si>
  <si>
    <t>Northwestern</t>
  </si>
  <si>
    <t>Oakland</t>
  </si>
  <si>
    <t>Schoolcraft</t>
  </si>
  <si>
    <t>Washtenaw</t>
  </si>
  <si>
    <t>Wayne County</t>
  </si>
  <si>
    <t>West Shore</t>
  </si>
  <si>
    <t>TOTAL</t>
  </si>
  <si>
    <t>**Last years figures entered for comparative purposes.  Preliminary projections did not reflect any decline in enrollments.</t>
  </si>
  <si>
    <t xml:space="preserve">Monroe </t>
  </si>
  <si>
    <t xml:space="preserve">St. Clair </t>
  </si>
  <si>
    <t xml:space="preserve">Southwestern </t>
  </si>
  <si>
    <t>*Includes only students taking at least one course creditable towards an award.</t>
  </si>
  <si>
    <t>Non-</t>
  </si>
  <si>
    <t>Resident</t>
  </si>
  <si>
    <t>Black</t>
  </si>
  <si>
    <t>American</t>
  </si>
  <si>
    <t>White</t>
  </si>
  <si>
    <t>Alien</t>
  </si>
  <si>
    <t>Non-Hispanic</t>
  </si>
  <si>
    <t>Indian</t>
  </si>
  <si>
    <t>Asian</t>
  </si>
  <si>
    <t>Hispanic</t>
  </si>
  <si>
    <t>STUDENTS</t>
  </si>
  <si>
    <t>GRAND</t>
  </si>
  <si>
    <t>Fall</t>
  </si>
  <si>
    <t>Men</t>
  </si>
  <si>
    <t>Wom</t>
  </si>
  <si>
    <t>TOTAL**</t>
  </si>
  <si>
    <t>Unknown</t>
  </si>
  <si>
    <t>%</t>
  </si>
  <si>
    <t>Change</t>
  </si>
  <si>
    <t xml:space="preserve">  Unknowns are not showned.  Total Enrollments - sum of ethnic groups = Unknowns.</t>
  </si>
  <si>
    <t>Not submitted</t>
  </si>
  <si>
    <t>ENROLLMENT BY ETHNICITY AND GENDER, FALL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</si>
</sst>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;[Red]#,##0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6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AGe01-%20table%205a%20and%205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fal%20history-%20table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%204%20-%20STAT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GE99 - table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n year fall history"/>
      <sheetName val="Char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FULL"/>
      <sheetName val="Chart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03"/>
  <sheetViews>
    <sheetView tabSelected="1" workbookViewId="0" topLeftCell="A1">
      <selection activeCell="B2" sqref="B2"/>
    </sheetView>
  </sheetViews>
  <sheetFormatPr defaultColWidth="9.140625" defaultRowHeight="12.75"/>
  <cols>
    <col min="1" max="1" width="11.421875" style="7" customWidth="1"/>
    <col min="2" max="4" width="6.7109375" style="8" customWidth="1"/>
    <col min="5" max="5" width="6.8515625" style="8" customWidth="1"/>
    <col min="6" max="13" width="6.7109375" style="8" customWidth="1"/>
    <col min="14" max="15" width="6.7109375" style="8" hidden="1" customWidth="1"/>
    <col min="16" max="16" width="6.7109375" style="8" customWidth="1"/>
    <col min="17" max="17" width="8.8515625" style="8" customWidth="1"/>
    <col min="18" max="18" width="8.8515625" style="9" customWidth="1"/>
    <col min="19" max="19" width="7.421875" style="8" bestFit="1" customWidth="1"/>
    <col min="20" max="20" width="8.00390625" style="8" bestFit="1" customWidth="1"/>
    <col min="21" max="43" width="6.7109375" style="8" customWidth="1"/>
    <col min="44" max="44" width="6.7109375" style="0" customWidth="1"/>
  </cols>
  <sheetData>
    <row r="1" s="6" customFormat="1" ht="20.25" customHeight="1">
      <c r="A1" s="6" t="s">
        <v>54</v>
      </c>
    </row>
    <row r="3" spans="2:17" ht="12.75">
      <c r="B3" s="10" t="s">
        <v>33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19" ht="12.75">
      <c r="B4" s="10" t="s">
        <v>34</v>
      </c>
      <c r="C4" s="10"/>
      <c r="D4" s="10" t="s">
        <v>35</v>
      </c>
      <c r="E4" s="10"/>
      <c r="F4" s="10" t="s">
        <v>36</v>
      </c>
      <c r="G4" s="10"/>
      <c r="H4" s="11"/>
      <c r="I4" s="10"/>
      <c r="J4" s="11"/>
      <c r="K4" s="10"/>
      <c r="L4" s="10" t="s">
        <v>37</v>
      </c>
      <c r="M4" s="10"/>
      <c r="P4" s="10" t="s">
        <v>27</v>
      </c>
      <c r="Q4" s="10"/>
      <c r="R4" s="11"/>
      <c r="S4" s="11"/>
    </row>
    <row r="5" spans="1:20" ht="12.75">
      <c r="A5" s="11" t="s">
        <v>0</v>
      </c>
      <c r="B5" s="10" t="s">
        <v>38</v>
      </c>
      <c r="C5" s="10"/>
      <c r="D5" s="10" t="s">
        <v>39</v>
      </c>
      <c r="E5" s="10"/>
      <c r="F5" s="10" t="s">
        <v>40</v>
      </c>
      <c r="G5" s="10"/>
      <c r="H5" s="10" t="s">
        <v>41</v>
      </c>
      <c r="I5" s="10"/>
      <c r="J5" s="10" t="s">
        <v>42</v>
      </c>
      <c r="K5" s="10"/>
      <c r="L5" s="10" t="s">
        <v>39</v>
      </c>
      <c r="M5" s="10"/>
      <c r="N5" s="12" t="s">
        <v>49</v>
      </c>
      <c r="O5" s="12"/>
      <c r="P5" s="10" t="s">
        <v>43</v>
      </c>
      <c r="Q5" s="10"/>
      <c r="R5" s="13" t="s">
        <v>44</v>
      </c>
      <c r="S5" s="13" t="s">
        <v>45</v>
      </c>
      <c r="T5" s="14" t="s">
        <v>50</v>
      </c>
    </row>
    <row r="6" spans="1:20" ht="13.5" thickBot="1">
      <c r="A6" s="15" t="s">
        <v>1</v>
      </c>
      <c r="B6" s="16" t="s">
        <v>46</v>
      </c>
      <c r="C6" s="16" t="s">
        <v>47</v>
      </c>
      <c r="D6" s="16" t="s">
        <v>46</v>
      </c>
      <c r="E6" s="16" t="s">
        <v>47</v>
      </c>
      <c r="F6" s="16" t="s">
        <v>46</v>
      </c>
      <c r="G6" s="16" t="s">
        <v>47</v>
      </c>
      <c r="H6" s="16" t="s">
        <v>46</v>
      </c>
      <c r="I6" s="16" t="s">
        <v>47</v>
      </c>
      <c r="J6" s="16" t="s">
        <v>46</v>
      </c>
      <c r="K6" s="16" t="s">
        <v>47</v>
      </c>
      <c r="L6" s="16" t="s">
        <v>46</v>
      </c>
      <c r="M6" s="16" t="s">
        <v>47</v>
      </c>
      <c r="N6" s="16" t="s">
        <v>46</v>
      </c>
      <c r="O6" s="16" t="s">
        <v>47</v>
      </c>
      <c r="P6" s="16" t="s">
        <v>46</v>
      </c>
      <c r="Q6" s="16" t="s">
        <v>47</v>
      </c>
      <c r="R6" s="16" t="s">
        <v>48</v>
      </c>
      <c r="S6" s="1">
        <v>2001</v>
      </c>
      <c r="T6" s="14" t="s">
        <v>51</v>
      </c>
    </row>
    <row r="7" ht="13.5" thickTop="1"/>
    <row r="8" spans="1:43" s="19" customFormat="1" ht="12">
      <c r="A8" s="17" t="s">
        <v>2</v>
      </c>
      <c r="B8" s="2">
        <v>0</v>
      </c>
      <c r="C8" s="2">
        <v>1</v>
      </c>
      <c r="D8" s="2">
        <v>16</v>
      </c>
      <c r="E8" s="2">
        <v>5</v>
      </c>
      <c r="F8" s="2">
        <v>5</v>
      </c>
      <c r="G8" s="2">
        <v>3</v>
      </c>
      <c r="H8" s="2">
        <v>3</v>
      </c>
      <c r="I8" s="2">
        <v>4</v>
      </c>
      <c r="J8" s="2">
        <v>6</v>
      </c>
      <c r="K8" s="2">
        <v>6</v>
      </c>
      <c r="L8" s="2">
        <v>818</v>
      </c>
      <c r="M8" s="2">
        <v>1174</v>
      </c>
      <c r="N8" s="2">
        <v>5</v>
      </c>
      <c r="O8" s="2">
        <v>9</v>
      </c>
      <c r="P8" s="2">
        <v>853</v>
      </c>
      <c r="Q8" s="2">
        <v>1202</v>
      </c>
      <c r="R8" s="11">
        <v>2055</v>
      </c>
      <c r="S8" s="3">
        <v>1933</v>
      </c>
      <c r="T8" s="18">
        <f>(+R8-S8)/S8</f>
        <v>0.06311433005690636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19" customFormat="1" ht="12">
      <c r="A9" s="20" t="s">
        <v>3</v>
      </c>
      <c r="B9" s="2">
        <v>1</v>
      </c>
      <c r="C9" s="2">
        <v>1</v>
      </c>
      <c r="D9" s="2">
        <v>1</v>
      </c>
      <c r="E9" s="2">
        <v>1</v>
      </c>
      <c r="F9" s="2">
        <v>27</v>
      </c>
      <c r="G9" s="2">
        <v>62</v>
      </c>
      <c r="H9" s="2">
        <v>4</v>
      </c>
      <c r="I9" s="2">
        <v>6</v>
      </c>
      <c r="J9" s="2">
        <v>2</v>
      </c>
      <c r="K9" s="2">
        <v>4</v>
      </c>
      <c r="L9" s="2">
        <v>815</v>
      </c>
      <c r="M9" s="2">
        <v>1454</v>
      </c>
      <c r="N9" s="2">
        <v>0</v>
      </c>
      <c r="O9" s="2">
        <v>0</v>
      </c>
      <c r="P9" s="2">
        <v>850</v>
      </c>
      <c r="Q9" s="2">
        <v>1528</v>
      </c>
      <c r="R9" s="11">
        <v>2378</v>
      </c>
      <c r="S9" s="2">
        <v>2198</v>
      </c>
      <c r="T9" s="18">
        <f>(+R9-S9)/S9</f>
        <v>0.0818926296633303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s="19" customFormat="1" ht="12">
      <c r="A10" s="20" t="s">
        <v>4</v>
      </c>
      <c r="B10" s="2">
        <v>11</v>
      </c>
      <c r="C10" s="2">
        <v>14</v>
      </c>
      <c r="D10" s="2">
        <v>509</v>
      </c>
      <c r="E10" s="2">
        <v>1124</v>
      </c>
      <c r="F10" s="2">
        <v>46</v>
      </c>
      <c r="G10" s="2">
        <v>75</v>
      </c>
      <c r="H10" s="2">
        <v>38</v>
      </c>
      <c r="I10" s="2">
        <v>51</v>
      </c>
      <c r="J10" s="2">
        <v>90</v>
      </c>
      <c r="K10" s="2">
        <v>124</v>
      </c>
      <c r="L10" s="2">
        <v>2542</v>
      </c>
      <c r="M10" s="2">
        <v>4055</v>
      </c>
      <c r="N10" s="2">
        <v>495</v>
      </c>
      <c r="O10" s="2">
        <v>620</v>
      </c>
      <c r="P10" s="2">
        <v>3731</v>
      </c>
      <c r="Q10" s="2">
        <v>6063</v>
      </c>
      <c r="R10" s="11">
        <v>9794</v>
      </c>
      <c r="S10" s="2">
        <v>9019</v>
      </c>
      <c r="T10" s="18">
        <f>(+R10-S10)/S10</f>
        <v>0.08592970395831023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s="19" customFormat="1" ht="12">
      <c r="A11" s="20" t="s">
        <v>5</v>
      </c>
      <c r="B11" s="2">
        <v>36</v>
      </c>
      <c r="C11" s="2">
        <v>37</v>
      </c>
      <c r="D11" s="2">
        <v>229</v>
      </c>
      <c r="E11" s="2">
        <v>467</v>
      </c>
      <c r="F11" s="2">
        <v>18</v>
      </c>
      <c r="G11" s="2">
        <v>41</v>
      </c>
      <c r="H11" s="2">
        <v>51</v>
      </c>
      <c r="I11" s="2">
        <v>58</v>
      </c>
      <c r="J11" s="2">
        <v>150</v>
      </c>
      <c r="K11" s="2">
        <v>214</v>
      </c>
      <c r="L11" s="2">
        <v>3547</v>
      </c>
      <c r="M11" s="2">
        <v>4772</v>
      </c>
      <c r="N11" s="2">
        <v>184</v>
      </c>
      <c r="O11" s="2">
        <v>183</v>
      </c>
      <c r="P11" s="2">
        <v>4215</v>
      </c>
      <c r="Q11" s="2">
        <v>5772</v>
      </c>
      <c r="R11" s="11">
        <v>9987</v>
      </c>
      <c r="S11" s="2">
        <v>9764</v>
      </c>
      <c r="T11" s="18">
        <f>(+R11-S11)/S11</f>
        <v>0.02283900040966817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19" customFormat="1" ht="2.25" customHeight="1">
      <c r="A12" s="2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9" customFormat="1" ht="12">
      <c r="A13" s="20" t="s">
        <v>6</v>
      </c>
      <c r="B13" s="2">
        <v>1</v>
      </c>
      <c r="C13" s="2">
        <v>1</v>
      </c>
      <c r="D13" s="2">
        <v>19</v>
      </c>
      <c r="E13" s="2">
        <v>17</v>
      </c>
      <c r="F13" s="2">
        <v>6</v>
      </c>
      <c r="G13" s="2">
        <v>6</v>
      </c>
      <c r="H13" s="2">
        <v>7</v>
      </c>
      <c r="I13" s="2">
        <v>4</v>
      </c>
      <c r="J13" s="2">
        <v>8</v>
      </c>
      <c r="K13" s="2">
        <v>15</v>
      </c>
      <c r="L13" s="2">
        <v>568</v>
      </c>
      <c r="M13" s="2">
        <v>854</v>
      </c>
      <c r="N13" s="2">
        <v>57</v>
      </c>
      <c r="O13" s="2">
        <v>100</v>
      </c>
      <c r="P13" s="2">
        <v>666</v>
      </c>
      <c r="Q13" s="2">
        <v>997</v>
      </c>
      <c r="R13" s="11">
        <v>1663</v>
      </c>
      <c r="S13" s="2">
        <v>1894</v>
      </c>
      <c r="T13" s="18">
        <f>(+R13-S13)/S13</f>
        <v>-0.12196409714889124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9" customFormat="1" ht="12">
      <c r="A14" s="20" t="s">
        <v>7</v>
      </c>
      <c r="B14" s="2">
        <v>7</v>
      </c>
      <c r="C14" s="2">
        <v>3</v>
      </c>
      <c r="D14" s="2">
        <v>3</v>
      </c>
      <c r="E14" s="2">
        <v>2</v>
      </c>
      <c r="F14" s="2">
        <v>14</v>
      </c>
      <c r="G14" s="2">
        <v>33</v>
      </c>
      <c r="H14" s="2">
        <v>1</v>
      </c>
      <c r="I14" s="2">
        <v>5</v>
      </c>
      <c r="J14" s="2">
        <v>8</v>
      </c>
      <c r="K14" s="2">
        <v>10</v>
      </c>
      <c r="L14" s="2">
        <v>410</v>
      </c>
      <c r="M14" s="2">
        <v>681</v>
      </c>
      <c r="N14" s="2">
        <v>1</v>
      </c>
      <c r="O14" s="2">
        <v>1</v>
      </c>
      <c r="P14" s="2">
        <v>444</v>
      </c>
      <c r="Q14" s="2">
        <v>735</v>
      </c>
      <c r="R14" s="11">
        <v>1179</v>
      </c>
      <c r="S14" s="2">
        <v>1170</v>
      </c>
      <c r="T14" s="18">
        <f>(+R14-S14)/S14</f>
        <v>0.007692307692307693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9" customFormat="1" ht="12">
      <c r="A15" s="20" t="s">
        <v>8</v>
      </c>
      <c r="B15" s="2">
        <v>72</v>
      </c>
      <c r="C15" s="2">
        <v>93</v>
      </c>
      <c r="D15" s="2">
        <v>550</v>
      </c>
      <c r="E15" s="2">
        <v>671</v>
      </c>
      <c r="F15" s="2">
        <v>53</v>
      </c>
      <c r="G15" s="2">
        <v>60</v>
      </c>
      <c r="H15" s="2">
        <v>196</v>
      </c>
      <c r="I15" s="2">
        <v>186</v>
      </c>
      <c r="J15" s="2">
        <v>275</v>
      </c>
      <c r="K15" s="2">
        <v>276</v>
      </c>
      <c r="L15" s="2">
        <v>5716</v>
      </c>
      <c r="M15" s="2">
        <v>5382</v>
      </c>
      <c r="N15" s="2">
        <v>159</v>
      </c>
      <c r="O15" s="2">
        <v>188</v>
      </c>
      <c r="P15" s="2">
        <v>7021</v>
      </c>
      <c r="Q15" s="2">
        <v>6856</v>
      </c>
      <c r="R15" s="11">
        <v>13877</v>
      </c>
      <c r="S15" s="2">
        <v>13483</v>
      </c>
      <c r="T15" s="18">
        <f>(+R15-S15)/S15</f>
        <v>0.02922198323815175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9" customFormat="1" ht="12">
      <c r="A16" s="20" t="s">
        <v>9</v>
      </c>
      <c r="B16" s="10" t="s">
        <v>53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1"/>
      <c r="S16" s="21">
        <v>11875</v>
      </c>
      <c r="T16" s="1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9" customFormat="1" ht="1.5" customHeight="1">
      <c r="A17" s="2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9" customFormat="1" ht="12">
      <c r="A18" s="17" t="s">
        <v>10</v>
      </c>
      <c r="B18" s="2">
        <v>0</v>
      </c>
      <c r="C18" s="2">
        <v>1</v>
      </c>
      <c r="D18" s="2">
        <v>88</v>
      </c>
      <c r="E18" s="2">
        <v>177</v>
      </c>
      <c r="F18" s="2">
        <v>11</v>
      </c>
      <c r="G18" s="2">
        <v>23</v>
      </c>
      <c r="H18" s="2">
        <v>21</v>
      </c>
      <c r="I18" s="2">
        <v>22</v>
      </c>
      <c r="J18" s="2">
        <v>44</v>
      </c>
      <c r="K18" s="2">
        <v>82</v>
      </c>
      <c r="L18" s="2">
        <v>1817</v>
      </c>
      <c r="M18" s="2">
        <v>2927</v>
      </c>
      <c r="N18" s="2">
        <v>164</v>
      </c>
      <c r="O18" s="2">
        <v>237</v>
      </c>
      <c r="P18" s="2">
        <v>2145</v>
      </c>
      <c r="Q18" s="2">
        <v>3469</v>
      </c>
      <c r="R18" s="11">
        <v>5614</v>
      </c>
      <c r="S18" s="3">
        <v>5285</v>
      </c>
      <c r="T18" s="18">
        <f>(+R18-S18)/S18</f>
        <v>0.06225165562913907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19" customFormat="1" ht="12">
      <c r="A19" s="17" t="s">
        <v>11</v>
      </c>
      <c r="B19" s="2">
        <v>187</v>
      </c>
      <c r="C19" s="2">
        <v>104</v>
      </c>
      <c r="D19" s="2">
        <v>356</v>
      </c>
      <c r="E19" s="2">
        <v>473</v>
      </c>
      <c r="F19" s="2">
        <v>39</v>
      </c>
      <c r="G19" s="2">
        <v>37</v>
      </c>
      <c r="H19" s="2">
        <v>68</v>
      </c>
      <c r="I19" s="2">
        <v>68</v>
      </c>
      <c r="J19" s="2">
        <v>113</v>
      </c>
      <c r="K19" s="2">
        <v>134</v>
      </c>
      <c r="L19" s="2">
        <v>4000</v>
      </c>
      <c r="M19" s="2">
        <v>4416</v>
      </c>
      <c r="N19" s="2">
        <v>218</v>
      </c>
      <c r="O19" s="2">
        <v>200</v>
      </c>
      <c r="P19" s="2">
        <v>4981</v>
      </c>
      <c r="Q19" s="2">
        <v>5432</v>
      </c>
      <c r="R19" s="11">
        <v>10413</v>
      </c>
      <c r="S19" s="3">
        <v>9911</v>
      </c>
      <c r="T19" s="18">
        <f>(+R19-S19)/S19</f>
        <v>0.05065079204923822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s="19" customFormat="1" ht="12">
      <c r="A20" s="20" t="s">
        <v>12</v>
      </c>
      <c r="B20" s="2">
        <v>17</v>
      </c>
      <c r="C20" s="2">
        <v>21</v>
      </c>
      <c r="D20" s="2">
        <v>121</v>
      </c>
      <c r="E20" s="2">
        <v>322</v>
      </c>
      <c r="F20" s="2">
        <v>19</v>
      </c>
      <c r="G20" s="2">
        <v>19</v>
      </c>
      <c r="H20" s="2">
        <v>25</v>
      </c>
      <c r="I20" s="2">
        <v>39</v>
      </c>
      <c r="J20" s="2">
        <v>43</v>
      </c>
      <c r="K20" s="2">
        <v>54</v>
      </c>
      <c r="L20" s="2">
        <v>1451</v>
      </c>
      <c r="M20" s="2">
        <v>2874</v>
      </c>
      <c r="N20" s="2">
        <v>112</v>
      </c>
      <c r="O20" s="2">
        <v>1295</v>
      </c>
      <c r="P20" s="2">
        <v>1788</v>
      </c>
      <c r="Q20" s="2">
        <v>4624</v>
      </c>
      <c r="R20" s="11">
        <v>6412</v>
      </c>
      <c r="S20" s="4">
        <v>5886</v>
      </c>
      <c r="T20" s="18">
        <f>(+R20-S20)/S20</f>
        <v>0.08936459395174992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s="19" customFormat="1" ht="12">
      <c r="A21" s="20" t="s">
        <v>13</v>
      </c>
      <c r="B21" s="2">
        <v>0</v>
      </c>
      <c r="C21" s="2">
        <v>2</v>
      </c>
      <c r="D21" s="2">
        <v>5</v>
      </c>
      <c r="E21" s="2">
        <v>5</v>
      </c>
      <c r="F21" s="2">
        <v>12</v>
      </c>
      <c r="G21" s="2">
        <v>8</v>
      </c>
      <c r="H21" s="2">
        <v>1</v>
      </c>
      <c r="I21" s="2">
        <v>1</v>
      </c>
      <c r="J21" s="2">
        <v>7</v>
      </c>
      <c r="K21" s="2">
        <v>3</v>
      </c>
      <c r="L21" s="2">
        <v>577</v>
      </c>
      <c r="M21" s="2">
        <v>870</v>
      </c>
      <c r="N21" s="2">
        <v>2</v>
      </c>
      <c r="O21" s="2">
        <v>3</v>
      </c>
      <c r="P21" s="2">
        <v>604</v>
      </c>
      <c r="Q21" s="2">
        <v>892</v>
      </c>
      <c r="R21" s="11">
        <v>1496</v>
      </c>
      <c r="S21" s="2">
        <v>1409</v>
      </c>
      <c r="T21" s="18">
        <f>(+R21-S21)/S21</f>
        <v>0.061745919091554295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s="19" customFormat="1" ht="3.75" customHeight="1">
      <c r="A22" s="2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s="19" customFormat="1" ht="12">
      <c r="A23" s="3" t="s">
        <v>14</v>
      </c>
      <c r="B23" s="2">
        <v>45</v>
      </c>
      <c r="C23" s="2">
        <v>43</v>
      </c>
      <c r="D23" s="2">
        <v>256</v>
      </c>
      <c r="E23" s="2">
        <v>424</v>
      </c>
      <c r="F23" s="2">
        <v>5</v>
      </c>
      <c r="G23" s="2">
        <v>15</v>
      </c>
      <c r="H23" s="2">
        <v>28</v>
      </c>
      <c r="I23" s="2">
        <v>51</v>
      </c>
      <c r="J23" s="2">
        <v>40</v>
      </c>
      <c r="K23" s="2">
        <v>62</v>
      </c>
      <c r="L23" s="2">
        <v>998</v>
      </c>
      <c r="M23" s="2">
        <v>1530</v>
      </c>
      <c r="N23" s="2">
        <v>37</v>
      </c>
      <c r="O23" s="2">
        <v>52</v>
      </c>
      <c r="P23" s="2">
        <v>1409</v>
      </c>
      <c r="Q23" s="2">
        <v>2177</v>
      </c>
      <c r="R23" s="11">
        <v>3586</v>
      </c>
      <c r="S23" s="3">
        <v>3384</v>
      </c>
      <c r="T23" s="18">
        <f>(+R23-S23)/S23</f>
        <v>0.05969267139479906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s="19" customFormat="1" ht="12">
      <c r="A24" s="2" t="s">
        <v>15</v>
      </c>
      <c r="B24" s="2">
        <v>242</v>
      </c>
      <c r="C24" s="2">
        <v>237</v>
      </c>
      <c r="D24" s="2">
        <v>705</v>
      </c>
      <c r="E24" s="2">
        <v>996</v>
      </c>
      <c r="F24" s="2">
        <v>82</v>
      </c>
      <c r="G24" s="2">
        <v>135</v>
      </c>
      <c r="H24" s="2">
        <v>253</v>
      </c>
      <c r="I24" s="2">
        <v>242</v>
      </c>
      <c r="J24" s="2">
        <v>351</v>
      </c>
      <c r="K24" s="2">
        <v>449</v>
      </c>
      <c r="L24" s="2">
        <v>6032</v>
      </c>
      <c r="M24" s="2">
        <v>7577</v>
      </c>
      <c r="N24" s="2">
        <v>477</v>
      </c>
      <c r="O24" s="2">
        <v>524</v>
      </c>
      <c r="P24" s="2">
        <v>8142</v>
      </c>
      <c r="Q24" s="2">
        <v>10160</v>
      </c>
      <c r="R24" s="11">
        <v>18302</v>
      </c>
      <c r="S24" s="2">
        <v>17358</v>
      </c>
      <c r="T24" s="18">
        <f>(+R24-S24)/S24</f>
        <v>0.05438414563889849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s="19" customFormat="1" ht="12">
      <c r="A25" s="2" t="s">
        <v>16</v>
      </c>
      <c r="B25" s="2">
        <v>79</v>
      </c>
      <c r="C25" s="2">
        <v>128</v>
      </c>
      <c r="D25" s="2">
        <v>392</v>
      </c>
      <c r="E25" s="2">
        <v>500</v>
      </c>
      <c r="F25" s="2">
        <v>62</v>
      </c>
      <c r="G25" s="2">
        <v>81</v>
      </c>
      <c r="H25" s="2">
        <v>379</v>
      </c>
      <c r="I25" s="2">
        <v>324</v>
      </c>
      <c r="J25" s="2">
        <v>139</v>
      </c>
      <c r="K25" s="2">
        <v>151</v>
      </c>
      <c r="L25" s="2">
        <v>8856</v>
      </c>
      <c r="M25" s="2">
        <v>9500</v>
      </c>
      <c r="N25" s="2">
        <v>765</v>
      </c>
      <c r="O25" s="2">
        <v>786</v>
      </c>
      <c r="P25" s="2">
        <v>10672</v>
      </c>
      <c r="Q25" s="2">
        <v>11470</v>
      </c>
      <c r="R25" s="11">
        <v>22142</v>
      </c>
      <c r="S25" s="2">
        <v>21818</v>
      </c>
      <c r="T25" s="18">
        <f>(+R25-S25)/S25</f>
        <v>0.014850123751031258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19" customFormat="1" ht="12">
      <c r="A26" s="2" t="s">
        <v>17</v>
      </c>
      <c r="B26" s="2">
        <v>1</v>
      </c>
      <c r="C26" s="2">
        <v>1</v>
      </c>
      <c r="D26" s="2">
        <v>34</v>
      </c>
      <c r="E26" s="2">
        <v>19</v>
      </c>
      <c r="F26" s="2">
        <v>15</v>
      </c>
      <c r="G26" s="2">
        <v>29</v>
      </c>
      <c r="H26" s="2">
        <v>2</v>
      </c>
      <c r="I26" s="2">
        <v>10</v>
      </c>
      <c r="J26" s="2">
        <v>19</v>
      </c>
      <c r="K26" s="2">
        <v>30</v>
      </c>
      <c r="L26" s="2">
        <v>820</v>
      </c>
      <c r="M26" s="2">
        <v>1361</v>
      </c>
      <c r="N26" s="2">
        <v>147</v>
      </c>
      <c r="O26" s="2">
        <v>220</v>
      </c>
      <c r="P26" s="2">
        <f>+B26+D26+F26+H26+J26+L26+N26</f>
        <v>1038</v>
      </c>
      <c r="Q26" s="2">
        <f>+C26+E26+G26+I26+K26+M26+O26</f>
        <v>1670</v>
      </c>
      <c r="R26" s="11">
        <f>SUM(B26:O26)</f>
        <v>2708</v>
      </c>
      <c r="S26" s="2">
        <f>+P26+Q26</f>
        <v>2708</v>
      </c>
      <c r="T26" s="18">
        <f>(+R26-S26)/S26</f>
        <v>0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19" customFormat="1" ht="1.5" customHeight="1">
      <c r="A27" s="2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19" customFormat="1" ht="12">
      <c r="A28" s="2" t="s">
        <v>29</v>
      </c>
      <c r="B28" s="2">
        <v>0</v>
      </c>
      <c r="C28" s="2">
        <v>3</v>
      </c>
      <c r="D28" s="2">
        <v>18</v>
      </c>
      <c r="E28" s="2">
        <v>31</v>
      </c>
      <c r="F28" s="2">
        <v>6</v>
      </c>
      <c r="G28" s="2">
        <v>11</v>
      </c>
      <c r="H28" s="2">
        <v>7</v>
      </c>
      <c r="I28" s="2">
        <v>19</v>
      </c>
      <c r="J28" s="2">
        <v>27</v>
      </c>
      <c r="K28" s="2">
        <v>48</v>
      </c>
      <c r="L28" s="2">
        <v>1376</v>
      </c>
      <c r="M28" s="2">
        <v>2057</v>
      </c>
      <c r="N28" s="2">
        <v>112</v>
      </c>
      <c r="O28" s="2">
        <v>113</v>
      </c>
      <c r="P28" s="2">
        <v>1546</v>
      </c>
      <c r="Q28" s="2">
        <v>2282</v>
      </c>
      <c r="R28" s="11">
        <v>3828</v>
      </c>
      <c r="S28" s="2">
        <v>3649</v>
      </c>
      <c r="T28" s="18">
        <f>(+R28-S28)/S28</f>
        <v>0.04905453548917511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19" customFormat="1" ht="12">
      <c r="A29" s="2" t="s">
        <v>18</v>
      </c>
      <c r="B29" s="2">
        <v>0</v>
      </c>
      <c r="C29" s="2">
        <v>0</v>
      </c>
      <c r="D29" s="2">
        <v>0</v>
      </c>
      <c r="E29" s="2">
        <v>1</v>
      </c>
      <c r="F29" s="2">
        <v>3</v>
      </c>
      <c r="G29" s="2">
        <v>5</v>
      </c>
      <c r="H29" s="2">
        <v>2</v>
      </c>
      <c r="I29" s="2">
        <v>7</v>
      </c>
      <c r="J29" s="2">
        <v>7</v>
      </c>
      <c r="K29" s="2">
        <v>12</v>
      </c>
      <c r="L29" s="2">
        <v>496</v>
      </c>
      <c r="M29" s="2">
        <v>999</v>
      </c>
      <c r="N29" s="2">
        <v>35</v>
      </c>
      <c r="O29" s="2">
        <v>75</v>
      </c>
      <c r="P29" s="2">
        <v>543</v>
      </c>
      <c r="Q29" s="2">
        <v>1099</v>
      </c>
      <c r="R29" s="11">
        <v>1642</v>
      </c>
      <c r="S29" s="2">
        <v>1520</v>
      </c>
      <c r="T29" s="18">
        <f>(+R29-S29)/S29</f>
        <v>0.08026315789473684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22" customFormat="1" ht="12">
      <c r="A30" s="4" t="s">
        <v>19</v>
      </c>
      <c r="B30" s="4">
        <v>9</v>
      </c>
      <c r="C30" s="4">
        <v>7</v>
      </c>
      <c r="D30" s="4">
        <v>128</v>
      </c>
      <c r="E30" s="4">
        <v>264</v>
      </c>
      <c r="F30" s="4">
        <v>13</v>
      </c>
      <c r="G30" s="4">
        <v>28</v>
      </c>
      <c r="H30" s="4">
        <v>6</v>
      </c>
      <c r="I30" s="4">
        <v>22</v>
      </c>
      <c r="J30" s="4">
        <v>47</v>
      </c>
      <c r="K30" s="4">
        <v>80</v>
      </c>
      <c r="L30" s="4">
        <v>1764</v>
      </c>
      <c r="M30" s="4">
        <v>2288</v>
      </c>
      <c r="N30" s="4">
        <v>80</v>
      </c>
      <c r="O30" s="4">
        <v>94</v>
      </c>
      <c r="P30" s="4">
        <v>2047</v>
      </c>
      <c r="Q30" s="4">
        <v>2783</v>
      </c>
      <c r="R30" s="4">
        <v>4830</v>
      </c>
      <c r="S30" s="4">
        <v>4409</v>
      </c>
      <c r="T30" s="18">
        <f>(+R30-S30)/S30</f>
        <v>0.0954865048763892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s="19" customFormat="1" ht="12">
      <c r="A31" s="2" t="s">
        <v>20</v>
      </c>
      <c r="B31" s="2">
        <v>0</v>
      </c>
      <c r="C31" s="2">
        <v>0</v>
      </c>
      <c r="D31" s="2">
        <v>2</v>
      </c>
      <c r="E31" s="2">
        <v>1</v>
      </c>
      <c r="F31" s="2">
        <v>29</v>
      </c>
      <c r="G31" s="2">
        <v>70</v>
      </c>
      <c r="H31" s="2">
        <v>2</v>
      </c>
      <c r="I31" s="2">
        <v>12</v>
      </c>
      <c r="J31" s="2">
        <v>8</v>
      </c>
      <c r="K31" s="2">
        <v>7</v>
      </c>
      <c r="L31" s="2">
        <v>741</v>
      </c>
      <c r="M31" s="2">
        <v>1580</v>
      </c>
      <c r="N31" s="2">
        <v>40</v>
      </c>
      <c r="O31" s="2">
        <v>55</v>
      </c>
      <c r="P31" s="2">
        <v>822</v>
      </c>
      <c r="Q31" s="2">
        <v>1725</v>
      </c>
      <c r="R31" s="11">
        <v>2547</v>
      </c>
      <c r="S31" s="23">
        <v>2248</v>
      </c>
      <c r="T31" s="18">
        <f>(+R31-S31)/S31</f>
        <v>0.13300711743772242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s="19" customFormat="1" ht="1.5" customHeight="1">
      <c r="A32" s="2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s="19" customFormat="1" ht="12">
      <c r="A33" s="3" t="s">
        <v>21</v>
      </c>
      <c r="B33" s="2">
        <v>0</v>
      </c>
      <c r="C33" s="2">
        <v>0</v>
      </c>
      <c r="D33" s="2">
        <v>12</v>
      </c>
      <c r="E33" s="2">
        <v>7</v>
      </c>
      <c r="F33" s="2">
        <v>32</v>
      </c>
      <c r="G33" s="2">
        <v>80</v>
      </c>
      <c r="H33" s="2">
        <v>18</v>
      </c>
      <c r="I33" s="2">
        <v>12</v>
      </c>
      <c r="J33" s="2">
        <v>24</v>
      </c>
      <c r="K33" s="2">
        <v>29</v>
      </c>
      <c r="L33" s="2">
        <v>1704</v>
      </c>
      <c r="M33" s="2">
        <v>2354</v>
      </c>
      <c r="N33" s="2">
        <v>103</v>
      </c>
      <c r="O33" s="2">
        <v>104</v>
      </c>
      <c r="P33" s="2">
        <v>1893</v>
      </c>
      <c r="Q33" s="2">
        <v>2586</v>
      </c>
      <c r="R33" s="11">
        <v>4479</v>
      </c>
      <c r="S33" s="3">
        <v>4251</v>
      </c>
      <c r="T33" s="18">
        <f>(+R33-S33)/S33</f>
        <v>0.053634438955539876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19" customFormat="1" ht="12">
      <c r="A34" s="3" t="s">
        <v>22</v>
      </c>
      <c r="B34" s="2">
        <v>518</v>
      </c>
      <c r="C34" s="2">
        <v>810</v>
      </c>
      <c r="D34" s="2">
        <v>935</v>
      </c>
      <c r="E34" s="2">
        <v>2219</v>
      </c>
      <c r="F34" s="2">
        <v>51</v>
      </c>
      <c r="G34" s="2">
        <v>95</v>
      </c>
      <c r="H34" s="2">
        <v>355</v>
      </c>
      <c r="I34" s="2">
        <v>478</v>
      </c>
      <c r="J34" s="2">
        <v>195</v>
      </c>
      <c r="K34" s="2">
        <v>286</v>
      </c>
      <c r="L34" s="2">
        <v>6553</v>
      </c>
      <c r="M34" s="2">
        <v>9016</v>
      </c>
      <c r="N34" s="2">
        <v>1141</v>
      </c>
      <c r="O34" s="2">
        <v>1061</v>
      </c>
      <c r="P34" s="2">
        <v>9748</v>
      </c>
      <c r="Q34" s="2">
        <v>13965</v>
      </c>
      <c r="R34" s="11">
        <v>23713</v>
      </c>
      <c r="S34" s="3">
        <v>23503</v>
      </c>
      <c r="T34" s="18">
        <f>(+R34-S34)/S34</f>
        <v>0.008935029570693103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19" customFormat="1" ht="12">
      <c r="A35" s="2" t="s">
        <v>30</v>
      </c>
      <c r="B35" s="2">
        <v>8</v>
      </c>
      <c r="C35" s="2">
        <v>13</v>
      </c>
      <c r="D35" s="2">
        <v>41</v>
      </c>
      <c r="E35" s="2">
        <v>43</v>
      </c>
      <c r="F35" s="2">
        <v>13</v>
      </c>
      <c r="G35" s="2">
        <v>17</v>
      </c>
      <c r="H35" s="2">
        <v>10</v>
      </c>
      <c r="I35" s="2">
        <v>14</v>
      </c>
      <c r="J35" s="2">
        <v>27</v>
      </c>
      <c r="K35" s="2">
        <v>42</v>
      </c>
      <c r="L35" s="2">
        <v>1449</v>
      </c>
      <c r="M35" s="2">
        <v>2490</v>
      </c>
      <c r="N35" s="2">
        <v>37</v>
      </c>
      <c r="O35" s="2">
        <v>64</v>
      </c>
      <c r="P35" s="2">
        <v>1585</v>
      </c>
      <c r="Q35" s="2">
        <v>2683</v>
      </c>
      <c r="R35" s="11">
        <v>4268</v>
      </c>
      <c r="S35" s="2">
        <v>4061</v>
      </c>
      <c r="T35" s="18">
        <f>(+R35-S35)/S35</f>
        <v>0.05097266683082984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s="19" customFormat="1" ht="12">
      <c r="A36" s="2" t="s">
        <v>23</v>
      </c>
      <c r="B36" s="2">
        <v>0</v>
      </c>
      <c r="C36" s="2">
        <v>1</v>
      </c>
      <c r="D36" s="2">
        <v>204</v>
      </c>
      <c r="E36" s="2">
        <v>484</v>
      </c>
      <c r="F36" s="2">
        <v>23</v>
      </c>
      <c r="G36" s="2">
        <v>30</v>
      </c>
      <c r="H36" s="2">
        <v>128</v>
      </c>
      <c r="I36" s="2">
        <v>157</v>
      </c>
      <c r="J36" s="2">
        <v>73</v>
      </c>
      <c r="K36" s="2">
        <v>104</v>
      </c>
      <c r="L36" s="2">
        <v>3493</v>
      </c>
      <c r="M36" s="2">
        <v>4599</v>
      </c>
      <c r="N36" s="2">
        <v>189</v>
      </c>
      <c r="O36" s="2">
        <v>258</v>
      </c>
      <c r="P36" s="2">
        <v>4110</v>
      </c>
      <c r="Q36" s="2">
        <v>5633</v>
      </c>
      <c r="R36" s="11">
        <v>9743</v>
      </c>
      <c r="S36" s="2">
        <v>9530</v>
      </c>
      <c r="T36" s="18">
        <f>(+R36-S36)/S36</f>
        <v>0.0223504721930745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s="19" customFormat="1" ht="1.5" customHeight="1">
      <c r="A37" s="2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19" customFormat="1" ht="12">
      <c r="A38" s="2" t="s">
        <v>31</v>
      </c>
      <c r="B38" s="2">
        <v>19</v>
      </c>
      <c r="C38" s="2">
        <v>31</v>
      </c>
      <c r="D38" s="2">
        <v>46</v>
      </c>
      <c r="E38" s="2">
        <v>124</v>
      </c>
      <c r="F38" s="2">
        <v>7</v>
      </c>
      <c r="G38" s="2">
        <v>24</v>
      </c>
      <c r="H38" s="2">
        <v>6</v>
      </c>
      <c r="I38" s="2">
        <v>8</v>
      </c>
      <c r="J38" s="2">
        <v>39</v>
      </c>
      <c r="K38" s="2">
        <v>72</v>
      </c>
      <c r="L38" s="2">
        <v>801</v>
      </c>
      <c r="M38" s="2">
        <v>1595</v>
      </c>
      <c r="N38" s="2">
        <v>77</v>
      </c>
      <c r="O38" s="2">
        <v>174</v>
      </c>
      <c r="P38" s="2">
        <v>995</v>
      </c>
      <c r="Q38" s="2">
        <v>2028</v>
      </c>
      <c r="R38" s="11">
        <v>3023</v>
      </c>
      <c r="S38" s="2">
        <v>3172</v>
      </c>
      <c r="T38" s="18">
        <f>(+R38-S38)/S38</f>
        <v>-0.046973518284993694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19" customFormat="1" ht="12">
      <c r="A39" s="2" t="s">
        <v>24</v>
      </c>
      <c r="B39" s="2">
        <v>239</v>
      </c>
      <c r="C39" s="2">
        <v>429</v>
      </c>
      <c r="D39" s="2">
        <v>643</v>
      </c>
      <c r="E39" s="2">
        <v>1039</v>
      </c>
      <c r="F39" s="2">
        <v>40</v>
      </c>
      <c r="G39" s="2">
        <v>74</v>
      </c>
      <c r="H39" s="2">
        <v>192</v>
      </c>
      <c r="I39" s="2">
        <v>230</v>
      </c>
      <c r="J39" s="2">
        <v>125</v>
      </c>
      <c r="K39" s="2">
        <v>136</v>
      </c>
      <c r="L39" s="2">
        <v>3623</v>
      </c>
      <c r="M39" s="2">
        <v>4140</v>
      </c>
      <c r="N39" s="2">
        <v>489</v>
      </c>
      <c r="O39" s="2">
        <v>586</v>
      </c>
      <c r="P39" s="2">
        <v>5351</v>
      </c>
      <c r="Q39" s="2">
        <v>6634</v>
      </c>
      <c r="R39" s="11">
        <v>11985</v>
      </c>
      <c r="S39" s="2">
        <v>11171</v>
      </c>
      <c r="T39" s="18">
        <f>(+R39-S39)/S39</f>
        <v>0.07286724554650434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19" customFormat="1" ht="12">
      <c r="A40" s="24" t="s">
        <v>25</v>
      </c>
      <c r="B40" s="2">
        <v>0</v>
      </c>
      <c r="C40" s="2">
        <v>0</v>
      </c>
      <c r="D40" s="2">
        <v>1997</v>
      </c>
      <c r="E40" s="2">
        <v>5906</v>
      </c>
      <c r="F40" s="2">
        <v>21</v>
      </c>
      <c r="G40" s="2">
        <v>45</v>
      </c>
      <c r="H40" s="2">
        <v>57</v>
      </c>
      <c r="I40" s="2">
        <v>69</v>
      </c>
      <c r="J40" s="2">
        <v>59</v>
      </c>
      <c r="K40" s="2">
        <v>107</v>
      </c>
      <c r="L40" s="2">
        <v>739</v>
      </c>
      <c r="M40" s="2">
        <v>1470</v>
      </c>
      <c r="N40" s="2">
        <v>222</v>
      </c>
      <c r="O40" s="2">
        <v>442</v>
      </c>
      <c r="P40" s="2">
        <v>3095</v>
      </c>
      <c r="Q40" s="2">
        <v>8039</v>
      </c>
      <c r="R40" s="11">
        <v>11134</v>
      </c>
      <c r="S40" s="2">
        <v>10433</v>
      </c>
      <c r="T40" s="18">
        <f>(+R40-S40)/S40</f>
        <v>0.06719064506853253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19" customFormat="1" ht="12">
      <c r="A41" s="2" t="s">
        <v>26</v>
      </c>
      <c r="B41" s="2">
        <v>0</v>
      </c>
      <c r="C41" s="2">
        <v>0</v>
      </c>
      <c r="D41" s="2">
        <v>1</v>
      </c>
      <c r="E41" s="2">
        <v>7</v>
      </c>
      <c r="F41" s="2">
        <v>0</v>
      </c>
      <c r="G41" s="2">
        <v>0</v>
      </c>
      <c r="H41" s="2">
        <v>1</v>
      </c>
      <c r="I41" s="2">
        <v>7</v>
      </c>
      <c r="J41" s="2">
        <v>9</v>
      </c>
      <c r="K41" s="2">
        <v>14</v>
      </c>
      <c r="L41" s="2">
        <v>471</v>
      </c>
      <c r="M41" s="2">
        <v>740</v>
      </c>
      <c r="N41" s="2">
        <v>32</v>
      </c>
      <c r="O41" s="2">
        <v>52</v>
      </c>
      <c r="P41" s="2">
        <v>514</v>
      </c>
      <c r="Q41" s="2">
        <v>820</v>
      </c>
      <c r="R41" s="11">
        <v>1334</v>
      </c>
      <c r="S41" s="2">
        <v>1280</v>
      </c>
      <c r="T41" s="18">
        <f>(+R41-S41)/S41</f>
        <v>0.0421875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19" customFormat="1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26" customFormat="1" ht="12">
      <c r="A43" s="13" t="s">
        <v>27</v>
      </c>
      <c r="B43" s="11">
        <f>SUM(B8:B41)</f>
        <v>1492</v>
      </c>
      <c r="C43" s="11">
        <f aca="true" t="shared" si="0" ref="C43:R43">SUM(C8:C41)</f>
        <v>1981</v>
      </c>
      <c r="D43" s="11">
        <f t="shared" si="0"/>
        <v>7311</v>
      </c>
      <c r="E43" s="11">
        <f t="shared" si="0"/>
        <v>15329</v>
      </c>
      <c r="F43" s="11">
        <f t="shared" si="0"/>
        <v>652</v>
      </c>
      <c r="G43" s="11">
        <f t="shared" si="0"/>
        <v>1106</v>
      </c>
      <c r="H43" s="11">
        <f t="shared" si="0"/>
        <v>1861</v>
      </c>
      <c r="I43" s="11">
        <f t="shared" si="0"/>
        <v>2106</v>
      </c>
      <c r="J43" s="11">
        <f t="shared" si="0"/>
        <v>1935</v>
      </c>
      <c r="K43" s="11">
        <f t="shared" si="0"/>
        <v>2551</v>
      </c>
      <c r="L43" s="11">
        <f t="shared" si="0"/>
        <v>62177</v>
      </c>
      <c r="M43" s="11">
        <f t="shared" si="0"/>
        <v>82755</v>
      </c>
      <c r="N43" s="11">
        <f t="shared" si="0"/>
        <v>5380</v>
      </c>
      <c r="O43" s="11">
        <f t="shared" si="0"/>
        <v>7496</v>
      </c>
      <c r="P43" s="11">
        <f t="shared" si="0"/>
        <v>80808</v>
      </c>
      <c r="Q43" s="11">
        <f t="shared" si="0"/>
        <v>113324</v>
      </c>
      <c r="R43" s="11">
        <f t="shared" si="0"/>
        <v>194132</v>
      </c>
      <c r="S43" s="11">
        <v>197964</v>
      </c>
      <c r="T43" s="25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2:43" s="19" customFormat="1" ht="1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19" customFormat="1" ht="12">
      <c r="A45" s="27" t="s">
        <v>32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s="19" customFormat="1" ht="12">
      <c r="A46" s="28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19" customFormat="1" ht="12">
      <c r="A47" s="5" t="s">
        <v>28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2:43" s="19" customFormat="1" ht="1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2:43" s="19" customFormat="1" ht="1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</sheetData>
  <printOptions/>
  <pageMargins left="0.33" right="0.2" top="1" bottom="0.33" header="0.5" footer="0.2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2003-03-04T19:27:10Z</cp:lastPrinted>
  <dcterms:created xsi:type="dcterms:W3CDTF">2003-02-20T14:52:51Z</dcterms:created>
  <dcterms:modified xsi:type="dcterms:W3CDTF">2003-03-04T19:27:13Z</dcterms:modified>
  <cp:category/>
  <cp:version/>
  <cp:contentType/>
  <cp:contentStatus/>
</cp:coreProperties>
</file>