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115" windowHeight="7170" activeTab="0"/>
  </bookViews>
  <sheets>
    <sheet name="Total Occupational" sheetId="1" r:id="rId1"/>
  </sheets>
  <definedNames>
    <definedName name="_xlnm.Print_Area" localSheetId="0">'Total Occupational'!$A$1:$N$44</definedName>
  </definedNames>
  <calcPr fullCalcOnLoad="1"/>
</workbook>
</file>

<file path=xl/sharedStrings.xml><?xml version="1.0" encoding="utf-8"?>
<sst xmlns="http://schemas.openxmlformats.org/spreadsheetml/2006/main" count="101" uniqueCount="55">
  <si>
    <t>TOTAL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</si>
  <si>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</si>
  <si>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</si>
  <si>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</si>
  <si>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</si>
  <si>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</si>
  <si>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</si>
  <si>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</si>
  <si>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</si>
  <si>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</si>
  <si>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</si>
  <si>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</si>
  <si>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</si>
  <si>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</si>
  <si>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</si>
  <si>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</si>
  <si>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</si>
  <si>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</si>
  <si>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</si>
  <si>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</si>
  <si>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</si>
  <si>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</si>
  <si>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</si>
  <si>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</si>
  <si>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</si>
  <si>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</si>
  <si>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</si>
  <si>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</si>
  <si>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Bay Mills</t>
  </si>
  <si>
    <t>Ferris</t>
  </si>
  <si>
    <t>Northern Michigan</t>
  </si>
  <si>
    <t>Lake Superior State</t>
  </si>
  <si>
    <t>4P1:  Placement</t>
  </si>
  <si>
    <t>#</t>
  </si>
  <si>
    <t>EXPECTED STATE LEVEL</t>
  </si>
  <si>
    <t>Employed</t>
  </si>
  <si>
    <t>Military</t>
  </si>
  <si>
    <t>Performance</t>
  </si>
  <si>
    <t>Level</t>
  </si>
  <si>
    <t>Met, Exceeded, or</t>
  </si>
  <si>
    <t>of Expected</t>
  </si>
  <si>
    <t>Community College</t>
  </si>
  <si>
    <t>Apprentice-</t>
  </si>
  <si>
    <t xml:space="preserve">ship </t>
  </si>
  <si>
    <t>(Minus</t>
  </si>
  <si>
    <t>Left Postsec.</t>
  </si>
  <si>
    <t>Non-Resp.)</t>
  </si>
  <si>
    <t>Northwestern</t>
  </si>
  <si>
    <t>Yes</t>
  </si>
  <si>
    <t>2012-13</t>
  </si>
  <si>
    <t>Came within 90% (63.90%)</t>
  </si>
  <si>
    <t>No</t>
  </si>
  <si>
    <t xml:space="preserve"> </t>
  </si>
  <si>
    <t>Came within 90% (75.60%)</t>
  </si>
  <si>
    <t>Updated 1/12/15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</si>
</sst>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/>
      <bottom style="double"/>
    </border>
    <border>
      <left style="medium"/>
      <right>
        <color indexed="63"/>
      </right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58" applyFont="1" applyFill="1" applyBorder="1" applyAlignment="1">
      <alignment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/>
    </xf>
    <xf numFmtId="0" fontId="4" fillId="0" borderId="0" xfId="57" applyFont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/>
    </xf>
    <xf numFmtId="10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3" fontId="2" fillId="20" borderId="12" xfId="57" applyNumberFormat="1" applyFont="1" applyFill="1" applyBorder="1">
      <alignment/>
      <protection/>
    </xf>
    <xf numFmtId="3" fontId="9" fillId="20" borderId="12" xfId="0" applyNumberFormat="1" applyFont="1" applyFill="1" applyBorder="1" applyAlignment="1">
      <alignment/>
    </xf>
    <xf numFmtId="0" fontId="5" fillId="20" borderId="12" xfId="0" applyFont="1" applyFill="1" applyBorder="1" applyAlignment="1">
      <alignment horizontal="center"/>
    </xf>
    <xf numFmtId="0" fontId="2" fillId="0" borderId="0" xfId="57" applyFont="1">
      <alignment/>
      <protection/>
    </xf>
    <xf numFmtId="0" fontId="7" fillId="0" borderId="13" xfId="0" applyFont="1" applyBorder="1" applyAlignment="1">
      <alignment/>
    </xf>
    <xf numFmtId="10" fontId="7" fillId="0" borderId="13" xfId="0" applyNumberFormat="1" applyFont="1" applyBorder="1" applyAlignment="1">
      <alignment/>
    </xf>
    <xf numFmtId="0" fontId="7" fillId="0" borderId="0" xfId="0" applyNumberFormat="1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0" fontId="5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14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30" fillId="0" borderId="0" xfId="0" applyFont="1" applyAlignment="1">
      <alignment/>
    </xf>
    <xf numFmtId="10" fontId="30" fillId="0" borderId="14" xfId="0" applyNumberFormat="1" applyFont="1" applyBorder="1" applyAlignment="1">
      <alignment/>
    </xf>
    <xf numFmtId="10" fontId="9" fillId="21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0" fontId="9" fillId="0" borderId="14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Border="1" applyAlignment="1">
      <alignment horizontal="right"/>
    </xf>
    <xf numFmtId="15" fontId="1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9" fillId="0" borderId="16" xfId="0" applyFont="1" applyBorder="1" applyAlignment="1">
      <alignment/>
    </xf>
    <xf numFmtId="3" fontId="9" fillId="20" borderId="19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0" xfId="0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0" fontId="5" fillId="0" borderId="14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16.28125" style="3" customWidth="1"/>
    <col min="2" max="2" width="2.421875" style="3" hidden="1" customWidth="1"/>
    <col min="3" max="3" width="16.57421875" style="3" customWidth="1"/>
    <col min="4" max="4" width="9.7109375" style="3" customWidth="1"/>
    <col min="5" max="5" width="10.7109375" style="6" customWidth="1"/>
    <col min="6" max="6" width="9.8515625" style="3" customWidth="1"/>
    <col min="7" max="7" width="12.57421875" style="3" customWidth="1"/>
    <col min="8" max="8" width="27.421875" style="12" customWidth="1"/>
    <col min="9" max="9" width="22.57421875" style="3" customWidth="1"/>
    <col min="10" max="13" width="9.140625" style="3" customWidth="1"/>
    <col min="14" max="14" width="29.57421875" style="3" customWidth="1"/>
    <col min="15" max="16384" width="9.140625" style="3" customWidth="1"/>
  </cols>
  <sheetData>
    <row r="1" ht="18">
      <c r="A1" s="44" t="s">
        <v>32</v>
      </c>
    </row>
    <row r="2" ht="18">
      <c r="A2" s="68">
        <v>42013</v>
      </c>
    </row>
    <row r="3" spans="1:9" ht="18">
      <c r="A3" s="45" t="s">
        <v>52</v>
      </c>
      <c r="B3" s="36"/>
      <c r="I3" s="69"/>
    </row>
    <row r="4" spans="1:9" ht="16.5" thickBot="1">
      <c r="A4" s="7"/>
      <c r="B4" s="37"/>
      <c r="C4" s="27" t="s">
        <v>49</v>
      </c>
      <c r="D4" s="28"/>
      <c r="E4" s="29"/>
      <c r="F4" s="28"/>
      <c r="G4" s="28"/>
      <c r="H4" s="30"/>
      <c r="I4" s="69"/>
    </row>
    <row r="5" spans="2:14" s="4" customFormat="1" ht="13.5" thickTop="1">
      <c r="B5" s="38"/>
      <c r="C5" s="25"/>
      <c r="D5" s="25"/>
      <c r="E5" s="26"/>
      <c r="F5" s="25"/>
      <c r="G5" s="25"/>
      <c r="H5" s="78" t="s">
        <v>39</v>
      </c>
      <c r="I5" s="70"/>
      <c r="J5" s="25"/>
      <c r="K5" s="26"/>
      <c r="L5" s="25"/>
      <c r="M5" s="25"/>
      <c r="N5" s="78" t="s">
        <v>39</v>
      </c>
    </row>
    <row r="6" spans="1:14" s="4" customFormat="1" ht="12.75">
      <c r="A6" s="8"/>
      <c r="B6" s="39"/>
      <c r="C6" s="35" t="s">
        <v>45</v>
      </c>
      <c r="D6" s="8"/>
      <c r="E6" s="14"/>
      <c r="F6" s="8"/>
      <c r="G6" s="8"/>
      <c r="H6" s="13" t="s">
        <v>50</v>
      </c>
      <c r="I6" s="71" t="s">
        <v>45</v>
      </c>
      <c r="J6" s="8"/>
      <c r="K6" s="14"/>
      <c r="L6" s="8"/>
      <c r="M6" s="8"/>
      <c r="N6" s="13" t="s">
        <v>53</v>
      </c>
    </row>
    <row r="7" spans="1:14" s="4" customFormat="1" ht="12.75">
      <c r="A7" s="8"/>
      <c r="B7" s="39"/>
      <c r="C7" s="31" t="s">
        <v>44</v>
      </c>
      <c r="D7" s="13" t="s">
        <v>33</v>
      </c>
      <c r="E7" s="15"/>
      <c r="F7" s="13" t="s">
        <v>42</v>
      </c>
      <c r="G7" s="13" t="s">
        <v>37</v>
      </c>
      <c r="H7" s="79" t="s">
        <v>40</v>
      </c>
      <c r="I7" s="72" t="s">
        <v>44</v>
      </c>
      <c r="J7" s="13" t="s">
        <v>33</v>
      </c>
      <c r="K7" s="15"/>
      <c r="L7" s="13" t="s">
        <v>42</v>
      </c>
      <c r="M7" s="13" t="s">
        <v>37</v>
      </c>
      <c r="N7" s="79" t="s">
        <v>40</v>
      </c>
    </row>
    <row r="8" spans="1:14" s="4" customFormat="1" ht="13.5" thickBot="1">
      <c r="A8" s="47" t="s">
        <v>41</v>
      </c>
      <c r="B8" s="40"/>
      <c r="C8" s="32" t="s">
        <v>46</v>
      </c>
      <c r="D8" s="16" t="s">
        <v>35</v>
      </c>
      <c r="E8" s="17" t="s">
        <v>36</v>
      </c>
      <c r="F8" s="20" t="s">
        <v>43</v>
      </c>
      <c r="G8" s="16" t="s">
        <v>38</v>
      </c>
      <c r="H8" s="16" t="s">
        <v>38</v>
      </c>
      <c r="I8" s="73" t="s">
        <v>46</v>
      </c>
      <c r="J8" s="16" t="s">
        <v>35</v>
      </c>
      <c r="K8" s="17" t="s">
        <v>36</v>
      </c>
      <c r="L8" s="20" t="s">
        <v>43</v>
      </c>
      <c r="M8" s="16" t="s">
        <v>38</v>
      </c>
      <c r="N8" s="16" t="s">
        <v>38</v>
      </c>
    </row>
    <row r="9" spans="1:9" ht="13.5" thickTop="1">
      <c r="A9" s="2"/>
      <c r="B9" s="36"/>
      <c r="C9" s="33"/>
      <c r="D9" s="2"/>
      <c r="E9" s="10"/>
      <c r="F9" s="2"/>
      <c r="G9" s="8"/>
      <c r="H9" s="18"/>
      <c r="I9" s="69"/>
    </row>
    <row r="10" spans="1:14" s="2" customFormat="1" ht="12">
      <c r="A10" s="2" t="s">
        <v>1</v>
      </c>
      <c r="B10" s="41"/>
      <c r="C10" s="34">
        <v>106</v>
      </c>
      <c r="D10" s="18">
        <v>87</v>
      </c>
      <c r="E10" s="18">
        <v>3</v>
      </c>
      <c r="F10" s="18">
        <v>1</v>
      </c>
      <c r="G10" s="10">
        <v>0.8584905660377359</v>
      </c>
      <c r="H10" s="9" t="s">
        <v>48</v>
      </c>
      <c r="I10" s="74">
        <v>102</v>
      </c>
      <c r="J10" s="2">
        <v>94</v>
      </c>
      <c r="K10" s="2">
        <v>0</v>
      </c>
      <c r="L10" s="2">
        <v>0</v>
      </c>
      <c r="M10" s="10">
        <f>SUM(J10:L10)/I10</f>
        <v>0.9215686274509803</v>
      </c>
      <c r="N10" s="9" t="str">
        <f>IF(M10&gt;75.6%,"Yes","No")</f>
        <v>Yes</v>
      </c>
    </row>
    <row r="11" spans="1:14" s="2" customFormat="1" ht="12">
      <c r="A11" s="2" t="s">
        <v>2</v>
      </c>
      <c r="B11" s="41"/>
      <c r="C11" s="34">
        <v>78</v>
      </c>
      <c r="D11" s="18">
        <v>64</v>
      </c>
      <c r="E11" s="18">
        <v>0</v>
      </c>
      <c r="F11" s="18">
        <v>0</v>
      </c>
      <c r="G11" s="10">
        <v>0.8205128205128205</v>
      </c>
      <c r="H11" s="9" t="s">
        <v>48</v>
      </c>
      <c r="I11" s="74">
        <v>51</v>
      </c>
      <c r="J11" s="2">
        <v>51</v>
      </c>
      <c r="K11" s="2">
        <v>0</v>
      </c>
      <c r="L11" s="2">
        <v>0</v>
      </c>
      <c r="M11" s="10">
        <f aca="true" t="shared" si="0" ref="M11:M41">SUM(J11:L11)/I11</f>
        <v>1</v>
      </c>
      <c r="N11" s="9" t="str">
        <f aca="true" t="shared" si="1" ref="N11:N41">IF(M11&gt;75.6%,"Yes","No")</f>
        <v>Yes</v>
      </c>
    </row>
    <row r="12" spans="1:14" s="2" customFormat="1" ht="12">
      <c r="A12" s="2" t="s">
        <v>3</v>
      </c>
      <c r="B12" s="41"/>
      <c r="C12" s="34">
        <v>94</v>
      </c>
      <c r="D12" s="18">
        <v>69</v>
      </c>
      <c r="E12" s="18">
        <v>3</v>
      </c>
      <c r="F12" s="18">
        <v>0</v>
      </c>
      <c r="G12" s="10">
        <v>0.7659574468085106</v>
      </c>
      <c r="H12" s="9" t="s">
        <v>48</v>
      </c>
      <c r="I12" s="74">
        <v>136</v>
      </c>
      <c r="J12" s="2">
        <v>115</v>
      </c>
      <c r="K12" s="2">
        <v>0</v>
      </c>
      <c r="L12" s="2">
        <v>2</v>
      </c>
      <c r="M12" s="10">
        <f t="shared" si="0"/>
        <v>0.8602941176470589</v>
      </c>
      <c r="N12" s="9" t="str">
        <f t="shared" si="1"/>
        <v>Yes</v>
      </c>
    </row>
    <row r="13" spans="1:14" s="2" customFormat="1" ht="12">
      <c r="A13" s="2" t="s">
        <v>4</v>
      </c>
      <c r="B13" s="41"/>
      <c r="C13" s="34">
        <v>197</v>
      </c>
      <c r="D13" s="18">
        <v>174</v>
      </c>
      <c r="E13" s="18">
        <v>0</v>
      </c>
      <c r="F13" s="18">
        <v>0</v>
      </c>
      <c r="G13" s="10">
        <v>0.883248730964467</v>
      </c>
      <c r="H13" s="9" t="s">
        <v>48</v>
      </c>
      <c r="I13" s="74">
        <v>217</v>
      </c>
      <c r="J13" s="2">
        <v>187</v>
      </c>
      <c r="K13" s="2">
        <v>2</v>
      </c>
      <c r="L13" s="2">
        <v>0</v>
      </c>
      <c r="M13" s="10">
        <f t="shared" si="0"/>
        <v>0.8709677419354839</v>
      </c>
      <c r="N13" s="9" t="str">
        <f t="shared" si="1"/>
        <v>Yes</v>
      </c>
    </row>
    <row r="14" spans="1:14" s="2" customFormat="1" ht="12">
      <c r="A14" s="2" t="s">
        <v>5</v>
      </c>
      <c r="B14" s="41"/>
      <c r="C14" s="34">
        <v>32</v>
      </c>
      <c r="D14" s="18">
        <v>32</v>
      </c>
      <c r="E14" s="18">
        <v>0</v>
      </c>
      <c r="F14" s="18">
        <v>0</v>
      </c>
      <c r="G14" s="10">
        <v>1</v>
      </c>
      <c r="H14" s="9" t="s">
        <v>48</v>
      </c>
      <c r="I14" s="74">
        <v>14</v>
      </c>
      <c r="J14" s="2">
        <v>11</v>
      </c>
      <c r="K14" s="2">
        <v>0</v>
      </c>
      <c r="L14" s="2">
        <v>0</v>
      </c>
      <c r="M14" s="10">
        <f t="shared" si="0"/>
        <v>0.7857142857142857</v>
      </c>
      <c r="N14" s="9" t="str">
        <f t="shared" si="1"/>
        <v>Yes</v>
      </c>
    </row>
    <row r="15" spans="1:14" s="2" customFormat="1" ht="12">
      <c r="A15" s="8" t="s">
        <v>6</v>
      </c>
      <c r="B15" s="64"/>
      <c r="C15" s="65">
        <v>30</v>
      </c>
      <c r="D15" s="19">
        <v>25</v>
      </c>
      <c r="E15" s="19">
        <v>0</v>
      </c>
      <c r="F15" s="19">
        <v>0</v>
      </c>
      <c r="G15" s="14">
        <v>0.8333333333333334</v>
      </c>
      <c r="H15" s="13" t="s">
        <v>48</v>
      </c>
      <c r="I15" s="75">
        <v>44</v>
      </c>
      <c r="J15" s="8">
        <v>27</v>
      </c>
      <c r="K15" s="8">
        <v>1</v>
      </c>
      <c r="L15" s="8">
        <v>0</v>
      </c>
      <c r="M15" s="14">
        <f t="shared" si="0"/>
        <v>0.6363636363636364</v>
      </c>
      <c r="N15" s="13" t="str">
        <f t="shared" si="1"/>
        <v>No</v>
      </c>
    </row>
    <row r="16" spans="1:14" s="2" customFormat="1" ht="12">
      <c r="A16" s="2" t="s">
        <v>7</v>
      </c>
      <c r="B16" s="41"/>
      <c r="C16" s="34">
        <v>150</v>
      </c>
      <c r="D16" s="18">
        <v>146</v>
      </c>
      <c r="E16" s="18">
        <v>0</v>
      </c>
      <c r="F16" s="18">
        <v>0</v>
      </c>
      <c r="G16" s="10">
        <v>0.9733333333333334</v>
      </c>
      <c r="H16" s="9" t="s">
        <v>48</v>
      </c>
      <c r="I16" s="74">
        <v>169</v>
      </c>
      <c r="J16" s="2">
        <v>160</v>
      </c>
      <c r="K16" s="2">
        <v>0</v>
      </c>
      <c r="L16" s="2">
        <v>0</v>
      </c>
      <c r="M16" s="10">
        <f t="shared" si="0"/>
        <v>0.9467455621301775</v>
      </c>
      <c r="N16" s="9" t="str">
        <f t="shared" si="1"/>
        <v>Yes</v>
      </c>
    </row>
    <row r="17" spans="1:14" s="8" customFormat="1" ht="12">
      <c r="A17" s="8" t="s">
        <v>8</v>
      </c>
      <c r="B17" s="64"/>
      <c r="C17" s="65">
        <v>85</v>
      </c>
      <c r="D17" s="19">
        <v>65</v>
      </c>
      <c r="E17" s="19">
        <v>1</v>
      </c>
      <c r="F17" s="19">
        <v>0</v>
      </c>
      <c r="G17" s="14">
        <v>0.7764705882352941</v>
      </c>
      <c r="H17" s="13" t="s">
        <v>48</v>
      </c>
      <c r="I17" s="75">
        <v>42</v>
      </c>
      <c r="J17" s="8">
        <v>29</v>
      </c>
      <c r="K17" s="8">
        <v>0</v>
      </c>
      <c r="L17" s="8">
        <v>1</v>
      </c>
      <c r="M17" s="14">
        <f t="shared" si="0"/>
        <v>0.7142857142857143</v>
      </c>
      <c r="N17" s="13" t="str">
        <f t="shared" si="1"/>
        <v>No</v>
      </c>
    </row>
    <row r="18" spans="1:14" s="2" customFormat="1" ht="12">
      <c r="A18" s="2" t="s">
        <v>9</v>
      </c>
      <c r="B18" s="41"/>
      <c r="C18" s="34">
        <v>141</v>
      </c>
      <c r="D18" s="18">
        <v>121</v>
      </c>
      <c r="E18" s="18">
        <v>1</v>
      </c>
      <c r="F18" s="18">
        <v>0</v>
      </c>
      <c r="G18" s="10">
        <v>0.8652482269503546</v>
      </c>
      <c r="H18" s="9" t="s">
        <v>48</v>
      </c>
      <c r="I18" s="74">
        <v>103</v>
      </c>
      <c r="J18" s="2">
        <v>88</v>
      </c>
      <c r="K18" s="2">
        <v>0</v>
      </c>
      <c r="L18" s="2">
        <v>0</v>
      </c>
      <c r="M18" s="10">
        <f t="shared" si="0"/>
        <v>0.8543689320388349</v>
      </c>
      <c r="N18" s="9" t="str">
        <f t="shared" si="1"/>
        <v>Yes</v>
      </c>
    </row>
    <row r="19" spans="1:14" s="2" customFormat="1" ht="12">
      <c r="A19" s="2" t="s">
        <v>10</v>
      </c>
      <c r="B19" s="41"/>
      <c r="C19" s="34">
        <v>263</v>
      </c>
      <c r="D19" s="18">
        <v>199</v>
      </c>
      <c r="E19" s="18">
        <v>4</v>
      </c>
      <c r="F19" s="18">
        <v>1</v>
      </c>
      <c r="G19" s="10">
        <v>0.7756653992395437</v>
      </c>
      <c r="H19" s="9" t="s">
        <v>48</v>
      </c>
      <c r="I19" s="74">
        <v>124</v>
      </c>
      <c r="J19" s="2">
        <v>99</v>
      </c>
      <c r="K19" s="2">
        <v>1</v>
      </c>
      <c r="L19" s="2">
        <v>1</v>
      </c>
      <c r="M19" s="10">
        <f t="shared" si="0"/>
        <v>0.8145161290322581</v>
      </c>
      <c r="N19" s="9" t="str">
        <f t="shared" si="1"/>
        <v>Yes</v>
      </c>
    </row>
    <row r="20" spans="1:14" s="2" customFormat="1" ht="12">
      <c r="A20" s="2" t="s">
        <v>11</v>
      </c>
      <c r="B20" s="41"/>
      <c r="C20" s="34">
        <v>99</v>
      </c>
      <c r="D20" s="18">
        <v>89</v>
      </c>
      <c r="E20" s="18">
        <v>1</v>
      </c>
      <c r="F20" s="18">
        <v>0</v>
      </c>
      <c r="G20" s="10">
        <v>0.9090909090909091</v>
      </c>
      <c r="H20" s="9" t="s">
        <v>48</v>
      </c>
      <c r="I20" s="74">
        <v>207</v>
      </c>
      <c r="J20" s="2">
        <v>173</v>
      </c>
      <c r="K20" s="2">
        <v>0</v>
      </c>
      <c r="L20" s="2">
        <v>0</v>
      </c>
      <c r="M20" s="10">
        <f t="shared" si="0"/>
        <v>0.8357487922705314</v>
      </c>
      <c r="N20" s="9" t="str">
        <f t="shared" si="1"/>
        <v>Yes</v>
      </c>
    </row>
    <row r="21" spans="1:14" s="2" customFormat="1" ht="12">
      <c r="A21" s="8" t="s">
        <v>12</v>
      </c>
      <c r="B21" s="64"/>
      <c r="C21" s="65">
        <v>125</v>
      </c>
      <c r="D21" s="19">
        <v>106</v>
      </c>
      <c r="E21" s="19">
        <v>0</v>
      </c>
      <c r="F21" s="19">
        <v>0</v>
      </c>
      <c r="G21" s="14">
        <v>0.848</v>
      </c>
      <c r="H21" s="13" t="s">
        <v>48</v>
      </c>
      <c r="I21" s="75">
        <v>112</v>
      </c>
      <c r="J21" s="8">
        <v>65</v>
      </c>
      <c r="K21" s="8">
        <v>0</v>
      </c>
      <c r="L21" s="8">
        <v>0</v>
      </c>
      <c r="M21" s="14">
        <f t="shared" si="0"/>
        <v>0.5803571428571429</v>
      </c>
      <c r="N21" s="13" t="str">
        <f t="shared" si="1"/>
        <v>No</v>
      </c>
    </row>
    <row r="22" spans="1:14" s="2" customFormat="1" ht="12">
      <c r="A22" s="2" t="s">
        <v>13</v>
      </c>
      <c r="B22" s="41"/>
      <c r="C22" s="34">
        <v>15</v>
      </c>
      <c r="D22" s="18">
        <v>10</v>
      </c>
      <c r="E22" s="18">
        <v>1</v>
      </c>
      <c r="F22" s="18">
        <v>0</v>
      </c>
      <c r="G22" s="10">
        <v>0.7333333333333333</v>
      </c>
      <c r="H22" s="9" t="s">
        <v>48</v>
      </c>
      <c r="I22" s="74">
        <v>49</v>
      </c>
      <c r="J22" s="2">
        <v>47</v>
      </c>
      <c r="K22" s="2">
        <v>0</v>
      </c>
      <c r="L22" s="2">
        <v>0</v>
      </c>
      <c r="M22" s="10">
        <f t="shared" si="0"/>
        <v>0.9591836734693877</v>
      </c>
      <c r="N22" s="9" t="str">
        <f t="shared" si="1"/>
        <v>Yes</v>
      </c>
    </row>
    <row r="23" spans="1:14" s="2" customFormat="1" ht="12">
      <c r="A23" s="2" t="s">
        <v>14</v>
      </c>
      <c r="B23" s="41"/>
      <c r="C23" s="34">
        <v>188</v>
      </c>
      <c r="D23" s="18">
        <v>152</v>
      </c>
      <c r="E23" s="18">
        <v>2</v>
      </c>
      <c r="F23" s="18">
        <v>0</v>
      </c>
      <c r="G23" s="10">
        <v>0.8191489361702128</v>
      </c>
      <c r="H23" s="9" t="s">
        <v>48</v>
      </c>
      <c r="I23" s="74">
        <v>162</v>
      </c>
      <c r="J23" s="2">
        <v>141</v>
      </c>
      <c r="K23" s="2">
        <v>4</v>
      </c>
      <c r="L23" s="2">
        <v>0</v>
      </c>
      <c r="M23" s="10">
        <f t="shared" si="0"/>
        <v>0.8950617283950617</v>
      </c>
      <c r="N23" s="9" t="str">
        <f t="shared" si="1"/>
        <v>Yes</v>
      </c>
    </row>
    <row r="24" spans="1:14" s="2" customFormat="1" ht="12">
      <c r="A24" s="2" t="s">
        <v>15</v>
      </c>
      <c r="B24" s="41"/>
      <c r="C24" s="34">
        <v>433</v>
      </c>
      <c r="D24" s="18">
        <v>349</v>
      </c>
      <c r="E24" s="18">
        <v>0</v>
      </c>
      <c r="F24" s="18">
        <v>4</v>
      </c>
      <c r="G24" s="10">
        <v>0.815242494226328</v>
      </c>
      <c r="H24" s="9" t="s">
        <v>48</v>
      </c>
      <c r="I24" s="74">
        <v>424</v>
      </c>
      <c r="J24" s="2">
        <v>350</v>
      </c>
      <c r="K24" s="2">
        <v>3</v>
      </c>
      <c r="L24" s="2">
        <v>3</v>
      </c>
      <c r="M24" s="10">
        <f t="shared" si="0"/>
        <v>0.839622641509434</v>
      </c>
      <c r="N24" s="9" t="str">
        <f t="shared" si="1"/>
        <v>Yes</v>
      </c>
    </row>
    <row r="25" spans="1:14" s="51" customFormat="1" ht="12">
      <c r="A25" s="83" t="s">
        <v>16</v>
      </c>
      <c r="B25" s="84"/>
      <c r="C25" s="85">
        <v>114</v>
      </c>
      <c r="D25" s="86">
        <v>98</v>
      </c>
      <c r="E25" s="86">
        <v>0</v>
      </c>
      <c r="F25" s="86">
        <v>0</v>
      </c>
      <c r="G25" s="82">
        <f>SUM(D25:F25)/C25</f>
        <v>0.8596491228070176</v>
      </c>
      <c r="H25" s="9" t="s">
        <v>48</v>
      </c>
      <c r="I25" s="80">
        <v>88</v>
      </c>
      <c r="J25" s="81">
        <v>75</v>
      </c>
      <c r="K25" s="81">
        <v>0</v>
      </c>
      <c r="L25" s="81">
        <v>0</v>
      </c>
      <c r="M25" s="82">
        <f t="shared" si="0"/>
        <v>0.8522727272727273</v>
      </c>
      <c r="N25" s="9" t="str">
        <f t="shared" si="1"/>
        <v>Yes</v>
      </c>
    </row>
    <row r="26" spans="1:14" s="2" customFormat="1" ht="12">
      <c r="A26" s="2" t="s">
        <v>17</v>
      </c>
      <c r="B26" s="41"/>
      <c r="C26" s="34">
        <v>33</v>
      </c>
      <c r="D26" s="18">
        <v>31</v>
      </c>
      <c r="E26" s="18">
        <v>0</v>
      </c>
      <c r="F26" s="18">
        <v>0</v>
      </c>
      <c r="G26" s="10">
        <v>0.9393939393939394</v>
      </c>
      <c r="H26" s="9" t="s">
        <v>48</v>
      </c>
      <c r="I26" s="74">
        <v>36</v>
      </c>
      <c r="J26" s="2">
        <v>32</v>
      </c>
      <c r="K26" s="2">
        <v>0</v>
      </c>
      <c r="L26" s="2">
        <v>1</v>
      </c>
      <c r="M26" s="10">
        <f t="shared" si="0"/>
        <v>0.9166666666666666</v>
      </c>
      <c r="N26" s="9" t="str">
        <f t="shared" si="1"/>
        <v>Yes</v>
      </c>
    </row>
    <row r="27" spans="1:14" s="2" customFormat="1" ht="12">
      <c r="A27" s="2" t="s">
        <v>18</v>
      </c>
      <c r="B27" s="41"/>
      <c r="C27" s="34">
        <v>33</v>
      </c>
      <c r="D27" s="18">
        <v>1</v>
      </c>
      <c r="E27" s="18">
        <v>0</v>
      </c>
      <c r="F27" s="18">
        <v>0</v>
      </c>
      <c r="G27" s="10">
        <v>0.030303030303030304</v>
      </c>
      <c r="H27" s="9" t="s">
        <v>51</v>
      </c>
      <c r="I27" s="74">
        <v>77</v>
      </c>
      <c r="J27" s="2">
        <v>63</v>
      </c>
      <c r="K27" s="2">
        <v>0</v>
      </c>
      <c r="L27" s="2">
        <v>0</v>
      </c>
      <c r="M27" s="10">
        <f t="shared" si="0"/>
        <v>0.8181818181818182</v>
      </c>
      <c r="N27" s="9" t="str">
        <f t="shared" si="1"/>
        <v>Yes</v>
      </c>
    </row>
    <row r="28" spans="1:14" s="49" customFormat="1" ht="12">
      <c r="A28" s="63" t="s">
        <v>19</v>
      </c>
      <c r="B28" s="50"/>
      <c r="C28" s="55">
        <v>16</v>
      </c>
      <c r="D28" s="56">
        <v>12</v>
      </c>
      <c r="E28" s="56">
        <v>0</v>
      </c>
      <c r="F28" s="56">
        <v>0</v>
      </c>
      <c r="G28" s="57">
        <v>0.75</v>
      </c>
      <c r="H28" s="58" t="s">
        <v>48</v>
      </c>
      <c r="I28" s="74">
        <v>30</v>
      </c>
      <c r="J28" s="2">
        <v>30</v>
      </c>
      <c r="K28" s="2">
        <v>0</v>
      </c>
      <c r="L28" s="2">
        <v>0</v>
      </c>
      <c r="M28" s="10">
        <f t="shared" si="0"/>
        <v>1</v>
      </c>
      <c r="N28" s="9" t="str">
        <f t="shared" si="1"/>
        <v>Yes</v>
      </c>
    </row>
    <row r="29" spans="1:14" s="2" customFormat="1" ht="12">
      <c r="A29" s="2" t="s">
        <v>20</v>
      </c>
      <c r="B29" s="41"/>
      <c r="C29" s="34">
        <v>15</v>
      </c>
      <c r="D29" s="18">
        <v>12</v>
      </c>
      <c r="E29" s="18">
        <v>0</v>
      </c>
      <c r="F29" s="18">
        <v>0</v>
      </c>
      <c r="G29" s="10">
        <v>0.8</v>
      </c>
      <c r="H29" s="9" t="s">
        <v>48</v>
      </c>
      <c r="I29" s="74">
        <v>26</v>
      </c>
      <c r="J29" s="2">
        <v>21</v>
      </c>
      <c r="K29" s="2">
        <v>0</v>
      </c>
      <c r="L29" s="2">
        <v>0</v>
      </c>
      <c r="M29" s="10">
        <f t="shared" si="0"/>
        <v>0.8076923076923077</v>
      </c>
      <c r="N29" s="9" t="str">
        <f t="shared" si="1"/>
        <v>Yes</v>
      </c>
    </row>
    <row r="30" spans="1:14" s="2" customFormat="1" ht="12">
      <c r="A30" s="2" t="s">
        <v>47</v>
      </c>
      <c r="B30" s="41"/>
      <c r="C30" s="34">
        <v>250</v>
      </c>
      <c r="D30" s="18">
        <v>203</v>
      </c>
      <c r="E30" s="18">
        <v>2</v>
      </c>
      <c r="F30" s="18">
        <v>5</v>
      </c>
      <c r="G30" s="10">
        <v>0.84</v>
      </c>
      <c r="H30" s="9" t="s">
        <v>48</v>
      </c>
      <c r="I30" s="74">
        <v>264</v>
      </c>
      <c r="J30" s="2">
        <v>219</v>
      </c>
      <c r="K30" s="2">
        <v>0</v>
      </c>
      <c r="L30" s="2">
        <v>6</v>
      </c>
      <c r="M30" s="10">
        <f t="shared" si="0"/>
        <v>0.8522727272727273</v>
      </c>
      <c r="N30" s="9" t="str">
        <f t="shared" si="1"/>
        <v>Yes</v>
      </c>
    </row>
    <row r="31" spans="1:14" s="2" customFormat="1" ht="12">
      <c r="A31" s="2" t="s">
        <v>21</v>
      </c>
      <c r="B31" s="41"/>
      <c r="C31" s="34">
        <v>619</v>
      </c>
      <c r="D31" s="18">
        <v>542</v>
      </c>
      <c r="E31" s="18">
        <v>7</v>
      </c>
      <c r="F31" s="18">
        <v>7</v>
      </c>
      <c r="G31" s="10">
        <v>0.8982229402261712</v>
      </c>
      <c r="H31" s="9" t="s">
        <v>48</v>
      </c>
      <c r="I31" s="74">
        <v>322</v>
      </c>
      <c r="J31" s="2">
        <v>282</v>
      </c>
      <c r="K31" s="2">
        <v>5</v>
      </c>
      <c r="L31" s="2">
        <v>1</v>
      </c>
      <c r="M31" s="10">
        <f t="shared" si="0"/>
        <v>0.8944099378881988</v>
      </c>
      <c r="N31" s="9" t="str">
        <f t="shared" si="1"/>
        <v>Yes</v>
      </c>
    </row>
    <row r="32" spans="1:14" s="2" customFormat="1" ht="12">
      <c r="A32" s="2" t="s">
        <v>22</v>
      </c>
      <c r="B32" s="41"/>
      <c r="C32" s="34">
        <v>77</v>
      </c>
      <c r="D32" s="18">
        <v>66</v>
      </c>
      <c r="E32" s="18">
        <v>0</v>
      </c>
      <c r="F32" s="18">
        <v>0</v>
      </c>
      <c r="G32" s="10">
        <v>0.8571428571428571</v>
      </c>
      <c r="H32" s="9" t="s">
        <v>48</v>
      </c>
      <c r="I32" s="74">
        <v>82</v>
      </c>
      <c r="J32" s="2">
        <v>67</v>
      </c>
      <c r="K32" s="2">
        <v>1</v>
      </c>
      <c r="L32" s="2">
        <v>0</v>
      </c>
      <c r="M32" s="10">
        <f t="shared" si="0"/>
        <v>0.8292682926829268</v>
      </c>
      <c r="N32" s="9" t="str">
        <f t="shared" si="1"/>
        <v>Yes</v>
      </c>
    </row>
    <row r="33" spans="1:14" s="2" customFormat="1" ht="12">
      <c r="A33" s="2" t="s">
        <v>23</v>
      </c>
      <c r="B33" s="41"/>
      <c r="C33" s="34">
        <v>109</v>
      </c>
      <c r="D33" s="18">
        <v>89</v>
      </c>
      <c r="E33" s="18">
        <v>0</v>
      </c>
      <c r="F33" s="18">
        <v>0</v>
      </c>
      <c r="G33" s="10">
        <v>0.8165137614678899</v>
      </c>
      <c r="H33" s="9" t="s">
        <v>48</v>
      </c>
      <c r="I33" s="74">
        <v>273</v>
      </c>
      <c r="J33" s="2">
        <v>210</v>
      </c>
      <c r="K33" s="2">
        <v>2</v>
      </c>
      <c r="L33" s="2">
        <v>0</v>
      </c>
      <c r="M33" s="10">
        <f t="shared" si="0"/>
        <v>0.7765567765567766</v>
      </c>
      <c r="N33" s="9" t="str">
        <f t="shared" si="1"/>
        <v>Yes</v>
      </c>
    </row>
    <row r="34" spans="1:14" s="2" customFormat="1" ht="12">
      <c r="A34" s="2" t="s">
        <v>24</v>
      </c>
      <c r="B34" s="41"/>
      <c r="C34" s="34">
        <v>151</v>
      </c>
      <c r="D34" s="18">
        <v>120</v>
      </c>
      <c r="E34" s="18">
        <v>0</v>
      </c>
      <c r="F34" s="18">
        <v>0</v>
      </c>
      <c r="G34" s="10">
        <v>0.7947019867549668</v>
      </c>
      <c r="H34" s="9" t="s">
        <v>48</v>
      </c>
      <c r="I34" s="74">
        <v>116</v>
      </c>
      <c r="J34" s="2">
        <v>88</v>
      </c>
      <c r="K34" s="2">
        <v>0</v>
      </c>
      <c r="L34" s="2">
        <v>2</v>
      </c>
      <c r="M34" s="10">
        <f t="shared" si="0"/>
        <v>0.7758620689655172</v>
      </c>
      <c r="N34" s="9" t="str">
        <f t="shared" si="1"/>
        <v>Yes</v>
      </c>
    </row>
    <row r="35" spans="1:14" s="48" customFormat="1" ht="12">
      <c r="A35" s="2" t="s">
        <v>25</v>
      </c>
      <c r="B35" s="41"/>
      <c r="C35" s="34">
        <v>581</v>
      </c>
      <c r="D35" s="18">
        <v>360</v>
      </c>
      <c r="E35" s="18">
        <v>2</v>
      </c>
      <c r="F35" s="18">
        <v>199</v>
      </c>
      <c r="G35" s="10">
        <v>0.9655765920826161</v>
      </c>
      <c r="H35" s="9" t="s">
        <v>48</v>
      </c>
      <c r="I35" s="74">
        <v>477</v>
      </c>
      <c r="J35" s="2">
        <v>220</v>
      </c>
      <c r="K35" s="2">
        <v>0</v>
      </c>
      <c r="L35" s="2">
        <v>251</v>
      </c>
      <c r="M35" s="10">
        <f t="shared" si="0"/>
        <v>0.9874213836477987</v>
      </c>
      <c r="N35" s="9" t="str">
        <f t="shared" si="1"/>
        <v>Yes</v>
      </c>
    </row>
    <row r="36" spans="1:14" s="2" customFormat="1" ht="12">
      <c r="A36" s="2" t="s">
        <v>26</v>
      </c>
      <c r="B36" s="41"/>
      <c r="C36" s="34">
        <v>229</v>
      </c>
      <c r="D36" s="18">
        <v>169</v>
      </c>
      <c r="E36" s="18">
        <v>0</v>
      </c>
      <c r="F36" s="18">
        <v>1</v>
      </c>
      <c r="G36" s="10">
        <v>0.74235807860262</v>
      </c>
      <c r="H36" s="9" t="s">
        <v>48</v>
      </c>
      <c r="I36" s="74">
        <v>238</v>
      </c>
      <c r="J36" s="2">
        <v>177</v>
      </c>
      <c r="K36" s="2">
        <v>3</v>
      </c>
      <c r="L36" s="2">
        <v>1</v>
      </c>
      <c r="M36" s="10">
        <f t="shared" si="0"/>
        <v>0.7605042016806722</v>
      </c>
      <c r="N36" s="9" t="str">
        <f t="shared" si="1"/>
        <v>Yes</v>
      </c>
    </row>
    <row r="37" spans="1:14" s="2" customFormat="1" ht="12">
      <c r="A37" s="2" t="s">
        <v>27</v>
      </c>
      <c r="B37" s="41"/>
      <c r="C37" s="34">
        <v>43</v>
      </c>
      <c r="D37" s="18">
        <v>34</v>
      </c>
      <c r="E37" s="18">
        <v>0</v>
      </c>
      <c r="F37" s="18">
        <v>0</v>
      </c>
      <c r="G37" s="10">
        <v>0.7906976744186046</v>
      </c>
      <c r="H37" s="9" t="s">
        <v>48</v>
      </c>
      <c r="I37" s="74">
        <v>80</v>
      </c>
      <c r="J37" s="2">
        <v>62</v>
      </c>
      <c r="K37" s="2">
        <v>0</v>
      </c>
      <c r="L37" s="2">
        <v>0</v>
      </c>
      <c r="M37" s="10">
        <f t="shared" si="0"/>
        <v>0.775</v>
      </c>
      <c r="N37" s="9" t="str">
        <f t="shared" si="1"/>
        <v>Yes</v>
      </c>
    </row>
    <row r="38" spans="1:14" s="52" customFormat="1" ht="12">
      <c r="A38" s="63" t="s">
        <v>28</v>
      </c>
      <c r="B38" s="53"/>
      <c r="C38" s="59">
        <v>18</v>
      </c>
      <c r="D38" s="60">
        <v>16</v>
      </c>
      <c r="E38" s="60">
        <v>0</v>
      </c>
      <c r="F38" s="60">
        <v>2</v>
      </c>
      <c r="G38" s="61">
        <v>1</v>
      </c>
      <c r="H38" s="62" t="s">
        <v>48</v>
      </c>
      <c r="I38" s="74">
        <v>21</v>
      </c>
      <c r="J38" s="2">
        <v>23</v>
      </c>
      <c r="K38" s="2">
        <v>0</v>
      </c>
      <c r="L38" s="2">
        <v>0</v>
      </c>
      <c r="M38" s="10">
        <f t="shared" si="0"/>
        <v>1.0952380952380953</v>
      </c>
      <c r="N38" s="9" t="str">
        <f t="shared" si="1"/>
        <v>Yes</v>
      </c>
    </row>
    <row r="39" spans="1:14" s="2" customFormat="1" ht="12">
      <c r="A39" s="1" t="s">
        <v>29</v>
      </c>
      <c r="B39" s="41"/>
      <c r="C39" s="34">
        <v>78</v>
      </c>
      <c r="D39" s="18">
        <v>65</v>
      </c>
      <c r="E39" s="18">
        <v>0</v>
      </c>
      <c r="F39" s="18">
        <v>1</v>
      </c>
      <c r="G39" s="10">
        <v>0.8461538461538461</v>
      </c>
      <c r="H39" s="9" t="s">
        <v>48</v>
      </c>
      <c r="I39" s="74">
        <v>82</v>
      </c>
      <c r="J39" s="2">
        <v>76</v>
      </c>
      <c r="K39" s="2">
        <v>0</v>
      </c>
      <c r="L39" s="2">
        <v>1</v>
      </c>
      <c r="M39" s="10">
        <f t="shared" si="0"/>
        <v>0.9390243902439024</v>
      </c>
      <c r="N39" s="9" t="str">
        <f t="shared" si="1"/>
        <v>Yes</v>
      </c>
    </row>
    <row r="40" spans="1:14" s="2" customFormat="1" ht="12">
      <c r="A40" s="24" t="s">
        <v>30</v>
      </c>
      <c r="B40" s="64"/>
      <c r="C40" s="66">
        <v>46</v>
      </c>
      <c r="D40" s="67">
        <v>25</v>
      </c>
      <c r="E40" s="67">
        <v>0</v>
      </c>
      <c r="F40" s="67">
        <v>0</v>
      </c>
      <c r="G40" s="14">
        <v>0.5434782608695652</v>
      </c>
      <c r="H40" s="13" t="s">
        <v>51</v>
      </c>
      <c r="I40" s="75">
        <v>28</v>
      </c>
      <c r="J40" s="8">
        <v>18</v>
      </c>
      <c r="K40" s="8">
        <v>0</v>
      </c>
      <c r="L40" s="8">
        <v>0</v>
      </c>
      <c r="M40" s="14">
        <f t="shared" si="0"/>
        <v>0.6428571428571429</v>
      </c>
      <c r="N40" s="13" t="str">
        <f t="shared" si="1"/>
        <v>No</v>
      </c>
    </row>
    <row r="41" spans="1:14" s="2" customFormat="1" ht="12">
      <c r="A41" s="11" t="s">
        <v>31</v>
      </c>
      <c r="B41" s="41"/>
      <c r="C41" s="34">
        <v>44</v>
      </c>
      <c r="D41" s="18">
        <v>40</v>
      </c>
      <c r="E41" s="18">
        <v>0</v>
      </c>
      <c r="F41" s="18">
        <v>0</v>
      </c>
      <c r="G41" s="10">
        <v>0.9090909090909091</v>
      </c>
      <c r="H41" s="9" t="s">
        <v>48</v>
      </c>
      <c r="I41" s="74">
        <v>52</v>
      </c>
      <c r="J41" s="2">
        <v>52</v>
      </c>
      <c r="K41" s="2">
        <v>0</v>
      </c>
      <c r="L41" s="2">
        <v>0</v>
      </c>
      <c r="M41" s="10">
        <f t="shared" si="0"/>
        <v>1</v>
      </c>
      <c r="N41" s="9" t="str">
        <f t="shared" si="1"/>
        <v>Yes</v>
      </c>
    </row>
    <row r="42" spans="1:9" ht="13.5" thickBot="1">
      <c r="A42" s="11"/>
      <c r="B42" s="36"/>
      <c r="C42" s="33"/>
      <c r="D42" s="2"/>
      <c r="E42" s="10"/>
      <c r="F42" s="2"/>
      <c r="G42" s="8"/>
      <c r="H42" s="18"/>
      <c r="I42" s="69"/>
    </row>
    <row r="43" spans="1:14" s="5" customFormat="1" ht="14.25" thickBot="1" thickTop="1">
      <c r="A43" s="21" t="s">
        <v>0</v>
      </c>
      <c r="B43" s="42"/>
      <c r="C43" s="22">
        <f>SUM(C2:C41)</f>
        <v>4492</v>
      </c>
      <c r="D43" s="22">
        <f>SUM(D2:D41)</f>
        <v>3571</v>
      </c>
      <c r="E43" s="22">
        <f>SUM(E2:E41)</f>
        <v>27</v>
      </c>
      <c r="F43" s="22">
        <f>SUM(F2:F41)</f>
        <v>221</v>
      </c>
      <c r="G43" s="54">
        <f>SUM(D43:F43)/C43</f>
        <v>0.8501780943900267</v>
      </c>
      <c r="H43" s="23" t="s">
        <v>48</v>
      </c>
      <c r="I43" s="76">
        <f>SUM(I2:I41)</f>
        <v>4248</v>
      </c>
      <c r="J43" s="22">
        <f>SUM(J2:J41)</f>
        <v>3352</v>
      </c>
      <c r="K43" s="22">
        <f>SUM(K2:K41)</f>
        <v>22</v>
      </c>
      <c r="L43" s="22">
        <f>SUM(L2:L41)</f>
        <v>270</v>
      </c>
      <c r="M43" s="22">
        <f>SUM(M2:M41)</f>
        <v>27.238027261947256</v>
      </c>
      <c r="N43" s="9" t="str">
        <f>IF(M43&gt;75.6%,"YES","NO")</f>
        <v>YES</v>
      </c>
    </row>
    <row r="44" spans="1:14" s="4" customFormat="1" ht="13.5" thickTop="1">
      <c r="A44" s="24" t="s">
        <v>34</v>
      </c>
      <c r="B44" s="38"/>
      <c r="C44" s="8"/>
      <c r="D44" s="8"/>
      <c r="E44" s="8"/>
      <c r="F44" s="8"/>
      <c r="G44" s="14">
        <v>0.71</v>
      </c>
      <c r="H44" s="19"/>
      <c r="I44" s="77"/>
      <c r="M44" s="43">
        <v>0.84</v>
      </c>
      <c r="N44" s="9" t="s">
        <v>52</v>
      </c>
    </row>
    <row r="45" spans="1:8" ht="12.75">
      <c r="A45" s="11"/>
      <c r="C45" s="2"/>
      <c r="D45" s="2"/>
      <c r="E45" s="10"/>
      <c r="F45" s="2"/>
      <c r="G45" s="2"/>
      <c r="H45" s="18"/>
    </row>
    <row r="46" ht="12.75">
      <c r="A46" s="46" t="s">
        <v>54</v>
      </c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sheetProtection/>
  <printOptions/>
  <pageMargins left="0.25" right="0.25" top="0.72" bottom="0.17" header="0" footer="0"/>
  <pageSetup fitToHeight="0" fitToWidth="1" horizontalDpi="1200" verticalDpi="12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burkerp</cp:lastModifiedBy>
  <cp:lastPrinted>2015-01-09T17:02:31Z</cp:lastPrinted>
  <dcterms:created xsi:type="dcterms:W3CDTF">2010-11-16T14:32:40Z</dcterms:created>
  <dcterms:modified xsi:type="dcterms:W3CDTF">2015-01-12T14:57:27Z</dcterms:modified>
  <cp:category/>
  <cp:version/>
  <cp:contentType/>
  <cp:contentStatus/>
</cp:coreProperties>
</file>