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ONTRADBYETHNCITYANDCOLLEGE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<sst xmlns="http://schemas.openxmlformats.org/spreadsheetml/2006/main" count="81" uniqueCount="44">
  <si>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Total</t>
  </si>
  <si>
    <t>Community College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</si>
  <si>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</si>
  <si>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</si>
  <si>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</si>
  <si>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</si>
  <si>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</si>
  <si>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</si>
  <si>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</si>
  <si>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</si>
  <si>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</si>
  <si>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</si>
  <si>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</si>
  <si>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</si>
  <si>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</si>
  <si>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</si>
  <si>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</si>
  <si>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</si>
  <si>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</si>
  <si>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</si>
  <si>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</si>
  <si>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</si>
  <si>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</si>
  <si>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</si>
  <si>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</si>
  <si>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</si>
  <si>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</si>
  <si>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</si>
  <si>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</si>
  <si>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</si>
  <si>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</si>
  <si>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</si>
  <si>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</si>
  <si>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</si>
  <si>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 + W</t>
  </si>
  <si>
    <t>MICHIGAN COMMUNITY COLLEGES</t>
  </si>
  <si>
    <t>TOTAL</t>
  </si>
  <si>
    <t>Performance Level</t>
  </si>
  <si>
    <t>Met, Exceeded, or Within 90% (18.63%)</t>
  </si>
  <si>
    <t>2012-13</t>
  </si>
  <si>
    <t>2013-14</t>
  </si>
  <si>
    <t>5P2:  NON-TRADITIONAL COMPLETION, 2013-14</t>
  </si>
  <si>
    <t>Expected Level of Performance</t>
  </si>
  <si>
    <t>Met, Exceeded, or Within 90% (18.90%)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</si>
</sst>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Helv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20" borderId="11" xfId="0" applyFont="1" applyFill="1" applyBorder="1" applyAlignment="1">
      <alignment/>
    </xf>
    <xf numFmtId="3" fontId="5" fillId="20" borderId="11" xfId="0" applyNumberFormat="1" applyFont="1" applyFill="1" applyBorder="1" applyAlignment="1">
      <alignment/>
    </xf>
    <xf numFmtId="10" fontId="6" fillId="20" borderId="11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1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21.00390625" style="2" customWidth="1"/>
    <col min="2" max="3" width="8.7109375" style="2" customWidth="1"/>
    <col min="4" max="4" width="11.7109375" style="3" bestFit="1" customWidth="1"/>
    <col min="5" max="5" width="9.140625" style="3" customWidth="1"/>
    <col min="6" max="6" width="20.00390625" style="3" customWidth="1"/>
    <col min="7" max="7" width="11.7109375" style="3" customWidth="1"/>
    <col min="8" max="16384" width="9.140625" style="3" customWidth="1"/>
  </cols>
  <sheetData>
    <row r="1" ht="15.75">
      <c r="A1" s="1" t="s">
        <v>35</v>
      </c>
    </row>
    <row r="2" ht="15.75">
      <c r="A2" s="1" t="s">
        <v>41</v>
      </c>
    </row>
    <row r="3" spans="1:6" ht="15.75">
      <c r="A3" s="12">
        <v>42013</v>
      </c>
      <c r="F3" s="28"/>
    </row>
    <row r="4" spans="1:6" ht="15.75">
      <c r="A4" s="13" t="s">
        <v>39</v>
      </c>
      <c r="B4" s="14"/>
      <c r="C4" s="14"/>
      <c r="D4" s="14"/>
      <c r="E4" s="14"/>
      <c r="F4" s="13" t="s">
        <v>40</v>
      </c>
    </row>
    <row r="5" spans="1:10" ht="60.75" thickBot="1">
      <c r="A5" s="5" t="s">
        <v>1</v>
      </c>
      <c r="B5" s="4" t="s">
        <v>34</v>
      </c>
      <c r="C5" s="4" t="s">
        <v>0</v>
      </c>
      <c r="D5" s="15" t="s">
        <v>37</v>
      </c>
      <c r="E5" s="6" t="s">
        <v>38</v>
      </c>
      <c r="F5" s="18" t="s">
        <v>1</v>
      </c>
      <c r="G5" s="4" t="s">
        <v>34</v>
      </c>
      <c r="H5" s="4" t="s">
        <v>0</v>
      </c>
      <c r="I5" s="15" t="s">
        <v>37</v>
      </c>
      <c r="J5" s="6" t="s">
        <v>43</v>
      </c>
    </row>
    <row r="6" spans="1:10" ht="13.5" thickTop="1">
      <c r="A6" s="2" t="s">
        <v>2</v>
      </c>
      <c r="B6" s="20">
        <v>33</v>
      </c>
      <c r="C6" s="20">
        <v>216</v>
      </c>
      <c r="D6" s="11">
        <f>+B6/C6</f>
        <v>0.1527777777777778</v>
      </c>
      <c r="E6" s="7" t="str">
        <f aca="true" t="shared" si="0" ref="E6:E11">IF(D6&gt;18.63%,"Yes","No")</f>
        <v>No</v>
      </c>
      <c r="F6" s="19" t="s">
        <v>2</v>
      </c>
      <c r="G6" s="20">
        <v>47</v>
      </c>
      <c r="H6" s="20">
        <v>225</v>
      </c>
      <c r="I6" s="16">
        <f>+G6/H6</f>
        <v>0.2088888888888889</v>
      </c>
      <c r="J6" s="7" t="str">
        <f>IF(I6&gt;18.9%,"Yes","No")</f>
        <v>Yes</v>
      </c>
    </row>
    <row r="7" spans="1:10" ht="12.75">
      <c r="A7" s="2" t="s">
        <v>3</v>
      </c>
      <c r="B7" s="20">
        <v>59</v>
      </c>
      <c r="C7" s="20">
        <v>275</v>
      </c>
      <c r="D7" s="11">
        <f aca="true" t="shared" si="1" ref="D7:D37">+B7/C7</f>
        <v>0.21454545454545454</v>
      </c>
      <c r="E7" s="7" t="str">
        <f t="shared" si="0"/>
        <v>Yes</v>
      </c>
      <c r="F7" s="19" t="s">
        <v>3</v>
      </c>
      <c r="G7" s="20">
        <v>66</v>
      </c>
      <c r="H7" s="20">
        <v>301</v>
      </c>
      <c r="I7" s="16">
        <f aca="true" t="shared" si="2" ref="I7:I37">+G7/H7</f>
        <v>0.21926910299003322</v>
      </c>
      <c r="J7" s="7" t="str">
        <f aca="true" t="shared" si="3" ref="J7:J39">IF(I7&gt;18.9%,"Yes","No")</f>
        <v>Yes</v>
      </c>
    </row>
    <row r="8" spans="1:10" ht="12.75">
      <c r="A8" s="2" t="s">
        <v>4</v>
      </c>
      <c r="B8" s="20">
        <v>145</v>
      </c>
      <c r="C8" s="20">
        <v>635</v>
      </c>
      <c r="D8" s="11">
        <f t="shared" si="1"/>
        <v>0.2283464566929134</v>
      </c>
      <c r="E8" s="7" t="str">
        <f t="shared" si="0"/>
        <v>Yes</v>
      </c>
      <c r="F8" s="19" t="s">
        <v>4</v>
      </c>
      <c r="G8" s="20">
        <v>109</v>
      </c>
      <c r="H8" s="20">
        <v>539</v>
      </c>
      <c r="I8" s="16">
        <f t="shared" si="2"/>
        <v>0.20222634508348794</v>
      </c>
      <c r="J8" s="7" t="str">
        <f t="shared" si="3"/>
        <v>Yes</v>
      </c>
    </row>
    <row r="9" spans="1:10" ht="12.75">
      <c r="A9" s="2" t="s">
        <v>5</v>
      </c>
      <c r="B9" s="20">
        <v>167</v>
      </c>
      <c r="C9" s="20">
        <v>816</v>
      </c>
      <c r="D9" s="11">
        <f t="shared" si="1"/>
        <v>0.20465686274509803</v>
      </c>
      <c r="E9" s="7" t="str">
        <f t="shared" si="0"/>
        <v>Yes</v>
      </c>
      <c r="F9" s="19" t="s">
        <v>5</v>
      </c>
      <c r="G9" s="20">
        <v>125</v>
      </c>
      <c r="H9" s="20">
        <v>651</v>
      </c>
      <c r="I9" s="16">
        <f t="shared" si="2"/>
        <v>0.19201228878648233</v>
      </c>
      <c r="J9" s="7" t="str">
        <f t="shared" si="3"/>
        <v>Yes</v>
      </c>
    </row>
    <row r="10" spans="1:10" ht="12.75">
      <c r="A10" s="21" t="s">
        <v>6</v>
      </c>
      <c r="B10" s="22">
        <v>10</v>
      </c>
      <c r="C10" s="22">
        <v>79</v>
      </c>
      <c r="D10" s="23">
        <f t="shared" si="1"/>
        <v>0.12658227848101267</v>
      </c>
      <c r="E10" s="24" t="str">
        <f t="shared" si="0"/>
        <v>No</v>
      </c>
      <c r="F10" s="25" t="s">
        <v>6</v>
      </c>
      <c r="G10" s="22">
        <v>12</v>
      </c>
      <c r="H10" s="22">
        <v>85</v>
      </c>
      <c r="I10" s="26">
        <f t="shared" si="2"/>
        <v>0.1411764705882353</v>
      </c>
      <c r="J10" s="24" t="str">
        <f t="shared" si="3"/>
        <v>No</v>
      </c>
    </row>
    <row r="11" spans="1:10" ht="12.75">
      <c r="A11" s="21" t="s">
        <v>7</v>
      </c>
      <c r="B11" s="22">
        <v>38</v>
      </c>
      <c r="C11" s="22">
        <v>203</v>
      </c>
      <c r="D11" s="23">
        <f t="shared" si="1"/>
        <v>0.18719211822660098</v>
      </c>
      <c r="E11" s="24" t="str">
        <f t="shared" si="0"/>
        <v>Yes</v>
      </c>
      <c r="F11" s="25" t="s">
        <v>7</v>
      </c>
      <c r="G11" s="22">
        <v>31</v>
      </c>
      <c r="H11" s="22">
        <v>198</v>
      </c>
      <c r="I11" s="26">
        <f t="shared" si="2"/>
        <v>0.15656565656565657</v>
      </c>
      <c r="J11" s="24" t="str">
        <f t="shared" si="3"/>
        <v>No</v>
      </c>
    </row>
    <row r="12" spans="1:10" ht="12.75">
      <c r="A12" s="2" t="s">
        <v>8</v>
      </c>
      <c r="B12" s="20">
        <v>132</v>
      </c>
      <c r="C12" s="20">
        <v>652</v>
      </c>
      <c r="D12" s="11">
        <f t="shared" si="1"/>
        <v>0.20245398773006135</v>
      </c>
      <c r="E12" s="7" t="str">
        <f aca="true" t="shared" si="4" ref="E12:E37">IF(D12&gt;18.63%,"Yes","No")</f>
        <v>Yes</v>
      </c>
      <c r="F12" s="19" t="s">
        <v>8</v>
      </c>
      <c r="G12" s="20">
        <v>141</v>
      </c>
      <c r="H12" s="20">
        <v>623</v>
      </c>
      <c r="I12" s="16">
        <f t="shared" si="2"/>
        <v>0.22632423756019263</v>
      </c>
      <c r="J12" s="7" t="str">
        <f t="shared" si="3"/>
        <v>Yes</v>
      </c>
    </row>
    <row r="13" spans="1:10" ht="12.75">
      <c r="A13" s="2" t="s">
        <v>9</v>
      </c>
      <c r="B13" s="20">
        <v>241</v>
      </c>
      <c r="C13" s="20">
        <v>810</v>
      </c>
      <c r="D13" s="11">
        <f t="shared" si="1"/>
        <v>0.2975308641975309</v>
      </c>
      <c r="E13" s="7" t="str">
        <f t="shared" si="4"/>
        <v>Yes</v>
      </c>
      <c r="F13" s="19" t="s">
        <v>9</v>
      </c>
      <c r="G13" s="20">
        <v>215</v>
      </c>
      <c r="H13" s="20">
        <v>695</v>
      </c>
      <c r="I13" s="16">
        <f t="shared" si="2"/>
        <v>0.30935251798561153</v>
      </c>
      <c r="J13" s="7" t="str">
        <f t="shared" si="3"/>
        <v>Yes</v>
      </c>
    </row>
    <row r="14" spans="1:10" ht="12.75">
      <c r="A14" s="2" t="s">
        <v>10</v>
      </c>
      <c r="B14" s="20">
        <v>94</v>
      </c>
      <c r="C14" s="20">
        <v>424</v>
      </c>
      <c r="D14" s="11">
        <f t="shared" si="1"/>
        <v>0.22169811320754718</v>
      </c>
      <c r="E14" s="7" t="str">
        <f t="shared" si="4"/>
        <v>Yes</v>
      </c>
      <c r="F14" s="19" t="s">
        <v>10</v>
      </c>
      <c r="G14" s="20">
        <v>89</v>
      </c>
      <c r="H14" s="20">
        <v>343</v>
      </c>
      <c r="I14" s="16">
        <f t="shared" si="2"/>
        <v>0.2594752186588921</v>
      </c>
      <c r="J14" s="7" t="str">
        <f t="shared" si="3"/>
        <v>Yes</v>
      </c>
    </row>
    <row r="15" spans="1:10" ht="12.75">
      <c r="A15" s="2" t="s">
        <v>11</v>
      </c>
      <c r="B15" s="20">
        <v>107</v>
      </c>
      <c r="C15" s="20">
        <v>625</v>
      </c>
      <c r="D15" s="11">
        <f t="shared" si="1"/>
        <v>0.1712</v>
      </c>
      <c r="E15" s="7" t="str">
        <f t="shared" si="4"/>
        <v>No</v>
      </c>
      <c r="F15" s="19" t="s">
        <v>11</v>
      </c>
      <c r="G15" s="20">
        <v>128</v>
      </c>
      <c r="H15" s="20">
        <v>577</v>
      </c>
      <c r="I15" s="16">
        <f t="shared" si="2"/>
        <v>0.2218370883882149</v>
      </c>
      <c r="J15" s="7" t="str">
        <f t="shared" si="3"/>
        <v>Yes</v>
      </c>
    </row>
    <row r="16" spans="1:10" ht="12.75">
      <c r="A16" s="21" t="s">
        <v>12</v>
      </c>
      <c r="B16" s="22">
        <v>113</v>
      </c>
      <c r="C16" s="22">
        <v>603</v>
      </c>
      <c r="D16" s="23">
        <f t="shared" si="1"/>
        <v>0.18739635157545606</v>
      </c>
      <c r="E16" s="24" t="str">
        <f t="shared" si="4"/>
        <v>Yes</v>
      </c>
      <c r="F16" s="25" t="s">
        <v>12</v>
      </c>
      <c r="G16" s="22">
        <v>88</v>
      </c>
      <c r="H16" s="22">
        <v>509</v>
      </c>
      <c r="I16" s="26">
        <f t="shared" si="2"/>
        <v>0.17288801571709234</v>
      </c>
      <c r="J16" s="24" t="str">
        <f t="shared" si="3"/>
        <v>No</v>
      </c>
    </row>
    <row r="17" spans="1:10" ht="12.75">
      <c r="A17" s="21" t="s">
        <v>13</v>
      </c>
      <c r="B17" s="22">
        <v>31</v>
      </c>
      <c r="C17" s="22">
        <v>264</v>
      </c>
      <c r="D17" s="23">
        <f t="shared" si="1"/>
        <v>0.11742424242424243</v>
      </c>
      <c r="E17" s="24" t="str">
        <f t="shared" si="4"/>
        <v>No</v>
      </c>
      <c r="F17" s="25" t="s">
        <v>13</v>
      </c>
      <c r="G17" s="22">
        <v>30</v>
      </c>
      <c r="H17" s="22">
        <v>279</v>
      </c>
      <c r="I17" s="26">
        <f t="shared" si="2"/>
        <v>0.10752688172043011</v>
      </c>
      <c r="J17" s="24" t="str">
        <f t="shared" si="3"/>
        <v>No</v>
      </c>
    </row>
    <row r="18" spans="1:10" ht="12.75">
      <c r="A18" s="21" t="s">
        <v>14</v>
      </c>
      <c r="B18" s="22">
        <v>38</v>
      </c>
      <c r="C18" s="22">
        <v>217</v>
      </c>
      <c r="D18" s="23">
        <f t="shared" si="1"/>
        <v>0.17511520737327188</v>
      </c>
      <c r="E18" s="24" t="str">
        <f t="shared" si="4"/>
        <v>No</v>
      </c>
      <c r="F18" s="25" t="s">
        <v>14</v>
      </c>
      <c r="G18" s="22">
        <v>30</v>
      </c>
      <c r="H18" s="22">
        <v>161</v>
      </c>
      <c r="I18" s="26">
        <f t="shared" si="2"/>
        <v>0.18633540372670807</v>
      </c>
      <c r="J18" s="24" t="str">
        <f t="shared" si="3"/>
        <v>No</v>
      </c>
    </row>
    <row r="19" spans="1:10" ht="12.75">
      <c r="A19" s="2" t="s">
        <v>15</v>
      </c>
      <c r="B19" s="20">
        <v>288</v>
      </c>
      <c r="C19" s="20">
        <v>1539</v>
      </c>
      <c r="D19" s="11">
        <f t="shared" si="1"/>
        <v>0.1871345029239766</v>
      </c>
      <c r="E19" s="7" t="str">
        <f t="shared" si="4"/>
        <v>Yes</v>
      </c>
      <c r="F19" s="19" t="s">
        <v>15</v>
      </c>
      <c r="G19" s="20">
        <v>312</v>
      </c>
      <c r="H19" s="20">
        <v>1406</v>
      </c>
      <c r="I19" s="16">
        <f t="shared" si="2"/>
        <v>0.22190611664295876</v>
      </c>
      <c r="J19" s="7" t="str">
        <f t="shared" si="3"/>
        <v>Yes</v>
      </c>
    </row>
    <row r="20" spans="1:10" ht="12.75">
      <c r="A20" s="2" t="s">
        <v>16</v>
      </c>
      <c r="B20" s="20">
        <v>285</v>
      </c>
      <c r="C20" s="20">
        <v>1103</v>
      </c>
      <c r="D20" s="11">
        <f t="shared" si="1"/>
        <v>0.2583862194016319</v>
      </c>
      <c r="E20" s="7" t="str">
        <f t="shared" si="4"/>
        <v>Yes</v>
      </c>
      <c r="F20" s="19" t="s">
        <v>16</v>
      </c>
      <c r="G20" s="20">
        <v>333</v>
      </c>
      <c r="H20" s="20">
        <v>1291</v>
      </c>
      <c r="I20" s="16">
        <f t="shared" si="2"/>
        <v>0.2579395817195972</v>
      </c>
      <c r="J20" s="7" t="str">
        <f t="shared" si="3"/>
        <v>Yes</v>
      </c>
    </row>
    <row r="21" spans="1:10" ht="12.75">
      <c r="A21" s="21" t="s">
        <v>17</v>
      </c>
      <c r="B21" s="22">
        <v>52</v>
      </c>
      <c r="C21" s="22">
        <v>281</v>
      </c>
      <c r="D21" s="23">
        <f t="shared" si="1"/>
        <v>0.18505338078291814</v>
      </c>
      <c r="E21" s="24" t="str">
        <f t="shared" si="4"/>
        <v>No</v>
      </c>
      <c r="F21" s="25" t="s">
        <v>17</v>
      </c>
      <c r="G21" s="22">
        <v>35</v>
      </c>
      <c r="H21" s="22">
        <v>215</v>
      </c>
      <c r="I21" s="26">
        <f t="shared" si="2"/>
        <v>0.16279069767441862</v>
      </c>
      <c r="J21" s="24" t="str">
        <f t="shared" si="3"/>
        <v>No</v>
      </c>
    </row>
    <row r="22" spans="1:10" ht="12.75">
      <c r="A22" s="2" t="s">
        <v>18</v>
      </c>
      <c r="B22" s="20">
        <v>63</v>
      </c>
      <c r="C22" s="20">
        <v>208</v>
      </c>
      <c r="D22" s="11">
        <f t="shared" si="1"/>
        <v>0.30288461538461536</v>
      </c>
      <c r="E22" s="7" t="str">
        <f t="shared" si="4"/>
        <v>Yes</v>
      </c>
      <c r="F22" s="19" t="s">
        <v>18</v>
      </c>
      <c r="G22" s="20">
        <v>59</v>
      </c>
      <c r="H22" s="20">
        <v>216</v>
      </c>
      <c r="I22" s="16">
        <f t="shared" si="2"/>
        <v>0.27314814814814814</v>
      </c>
      <c r="J22" s="7" t="str">
        <f t="shared" si="3"/>
        <v>Yes</v>
      </c>
    </row>
    <row r="23" spans="1:10" ht="12.75">
      <c r="A23" s="21" t="s">
        <v>19</v>
      </c>
      <c r="B23" s="22">
        <v>16</v>
      </c>
      <c r="C23" s="22">
        <v>118</v>
      </c>
      <c r="D23" s="23">
        <f t="shared" si="1"/>
        <v>0.13559322033898305</v>
      </c>
      <c r="E23" s="24" t="str">
        <f t="shared" si="4"/>
        <v>No</v>
      </c>
      <c r="F23" s="25" t="s">
        <v>19</v>
      </c>
      <c r="G23" s="22">
        <v>16</v>
      </c>
      <c r="H23" s="22">
        <v>143</v>
      </c>
      <c r="I23" s="26">
        <f t="shared" si="2"/>
        <v>0.11188811188811189</v>
      </c>
      <c r="J23" s="24" t="str">
        <f t="shared" si="3"/>
        <v>No</v>
      </c>
    </row>
    <row r="24" spans="1:10" ht="12.75">
      <c r="A24" s="21" t="s">
        <v>20</v>
      </c>
      <c r="B24" s="22">
        <v>41</v>
      </c>
      <c r="C24" s="22">
        <v>290</v>
      </c>
      <c r="D24" s="23">
        <f t="shared" si="1"/>
        <v>0.1413793103448276</v>
      </c>
      <c r="E24" s="24" t="str">
        <f t="shared" si="4"/>
        <v>No</v>
      </c>
      <c r="F24" s="25" t="s">
        <v>20</v>
      </c>
      <c r="G24" s="22">
        <v>39</v>
      </c>
      <c r="H24" s="22">
        <v>241</v>
      </c>
      <c r="I24" s="26">
        <f t="shared" si="2"/>
        <v>0.16182572614107885</v>
      </c>
      <c r="J24" s="24" t="str">
        <f t="shared" si="3"/>
        <v>No</v>
      </c>
    </row>
    <row r="25" spans="1:10" ht="12.75">
      <c r="A25" s="2" t="s">
        <v>21</v>
      </c>
      <c r="B25" s="20">
        <v>33</v>
      </c>
      <c r="C25" s="20">
        <v>154</v>
      </c>
      <c r="D25" s="11">
        <f t="shared" si="1"/>
        <v>0.21428571428571427</v>
      </c>
      <c r="E25" s="7" t="str">
        <f t="shared" si="4"/>
        <v>Yes</v>
      </c>
      <c r="F25" s="19" t="s">
        <v>21</v>
      </c>
      <c r="G25" s="20">
        <v>27</v>
      </c>
      <c r="H25" s="20">
        <v>135</v>
      </c>
      <c r="I25" s="16">
        <f t="shared" si="2"/>
        <v>0.2</v>
      </c>
      <c r="J25" s="7" t="str">
        <f t="shared" si="3"/>
        <v>Yes</v>
      </c>
    </row>
    <row r="26" spans="1:10" ht="12.75">
      <c r="A26" s="2" t="s">
        <v>22</v>
      </c>
      <c r="B26" s="20">
        <v>79</v>
      </c>
      <c r="C26" s="20">
        <v>340</v>
      </c>
      <c r="D26" s="11">
        <f t="shared" si="1"/>
        <v>0.2323529411764706</v>
      </c>
      <c r="E26" s="7" t="str">
        <f t="shared" si="4"/>
        <v>Yes</v>
      </c>
      <c r="F26" s="19" t="s">
        <v>22</v>
      </c>
      <c r="G26" s="20">
        <v>112</v>
      </c>
      <c r="H26" s="20">
        <v>385</v>
      </c>
      <c r="I26" s="16">
        <f t="shared" si="2"/>
        <v>0.2909090909090909</v>
      </c>
      <c r="J26" s="7" t="str">
        <f t="shared" si="3"/>
        <v>Yes</v>
      </c>
    </row>
    <row r="27" spans="1:10" ht="12.75">
      <c r="A27" s="2" t="s">
        <v>23</v>
      </c>
      <c r="B27" s="20">
        <v>304</v>
      </c>
      <c r="C27" s="20">
        <v>1193</v>
      </c>
      <c r="D27" s="11">
        <f t="shared" si="1"/>
        <v>0.2548197820620285</v>
      </c>
      <c r="E27" s="7" t="str">
        <f t="shared" si="4"/>
        <v>Yes</v>
      </c>
      <c r="F27" s="19" t="s">
        <v>23</v>
      </c>
      <c r="G27" s="20">
        <v>295</v>
      </c>
      <c r="H27" s="20">
        <v>1092</v>
      </c>
      <c r="I27" s="16">
        <f t="shared" si="2"/>
        <v>0.27014652014652013</v>
      </c>
      <c r="J27" s="7" t="str">
        <f t="shared" si="3"/>
        <v>Yes</v>
      </c>
    </row>
    <row r="28" spans="1:10" ht="12.75">
      <c r="A28" s="21" t="s">
        <v>24</v>
      </c>
      <c r="B28" s="22">
        <v>69</v>
      </c>
      <c r="C28" s="22">
        <v>336</v>
      </c>
      <c r="D28" s="23">
        <f t="shared" si="1"/>
        <v>0.20535714285714285</v>
      </c>
      <c r="E28" s="24" t="str">
        <f t="shared" si="4"/>
        <v>Yes</v>
      </c>
      <c r="F28" s="25" t="s">
        <v>24</v>
      </c>
      <c r="G28" s="22">
        <v>55</v>
      </c>
      <c r="H28" s="22">
        <v>301</v>
      </c>
      <c r="I28" s="26">
        <f t="shared" si="2"/>
        <v>0.18272425249169436</v>
      </c>
      <c r="J28" s="24" t="str">
        <f t="shared" si="3"/>
        <v>No</v>
      </c>
    </row>
    <row r="29" spans="1:10" ht="12.75">
      <c r="A29" s="2" t="s">
        <v>25</v>
      </c>
      <c r="B29" s="20">
        <v>147</v>
      </c>
      <c r="C29" s="20">
        <v>670</v>
      </c>
      <c r="D29" s="11">
        <f t="shared" si="1"/>
        <v>0.21940298507462686</v>
      </c>
      <c r="E29" s="7" t="str">
        <f t="shared" si="4"/>
        <v>Yes</v>
      </c>
      <c r="F29" s="19" t="s">
        <v>25</v>
      </c>
      <c r="G29" s="20">
        <v>153</v>
      </c>
      <c r="H29" s="20">
        <v>663</v>
      </c>
      <c r="I29" s="16">
        <f t="shared" si="2"/>
        <v>0.23076923076923078</v>
      </c>
      <c r="J29" s="7" t="str">
        <f t="shared" si="3"/>
        <v>Yes</v>
      </c>
    </row>
    <row r="30" spans="1:10" ht="12.75">
      <c r="A30" s="2" t="s">
        <v>26</v>
      </c>
      <c r="B30" s="20">
        <v>36</v>
      </c>
      <c r="C30" s="20">
        <v>193</v>
      </c>
      <c r="D30" s="11">
        <f t="shared" si="1"/>
        <v>0.18652849740932642</v>
      </c>
      <c r="E30" s="7" t="str">
        <f t="shared" si="4"/>
        <v>Yes</v>
      </c>
      <c r="F30" s="19" t="s">
        <v>26</v>
      </c>
      <c r="G30" s="20">
        <v>35</v>
      </c>
      <c r="H30" s="20">
        <v>167</v>
      </c>
      <c r="I30" s="16">
        <f t="shared" si="2"/>
        <v>0.20958083832335328</v>
      </c>
      <c r="J30" s="7" t="str">
        <f t="shared" si="3"/>
        <v>Yes</v>
      </c>
    </row>
    <row r="31" spans="1:10" ht="12.75">
      <c r="A31" s="2" t="s">
        <v>27</v>
      </c>
      <c r="B31" s="20">
        <v>258</v>
      </c>
      <c r="C31" s="20">
        <v>1254</v>
      </c>
      <c r="D31" s="11">
        <f t="shared" si="1"/>
        <v>0.20574162679425836</v>
      </c>
      <c r="E31" s="7" t="str">
        <f t="shared" si="4"/>
        <v>Yes</v>
      </c>
      <c r="F31" s="19" t="s">
        <v>27</v>
      </c>
      <c r="G31" s="20">
        <v>213</v>
      </c>
      <c r="H31" s="20">
        <v>1096</v>
      </c>
      <c r="I31" s="16">
        <f t="shared" si="2"/>
        <v>0.19434306569343066</v>
      </c>
      <c r="J31" s="7" t="str">
        <f t="shared" si="3"/>
        <v>Yes</v>
      </c>
    </row>
    <row r="32" spans="1:10" ht="12.75">
      <c r="A32" s="2" t="s">
        <v>28</v>
      </c>
      <c r="B32" s="29">
        <v>346</v>
      </c>
      <c r="C32" s="29">
        <v>1363</v>
      </c>
      <c r="D32" s="11">
        <f t="shared" si="1"/>
        <v>0.2538517975055026</v>
      </c>
      <c r="E32" s="7" t="str">
        <f t="shared" si="4"/>
        <v>Yes</v>
      </c>
      <c r="F32" s="19" t="s">
        <v>28</v>
      </c>
      <c r="G32" s="29">
        <v>275</v>
      </c>
      <c r="H32" s="29">
        <v>1450</v>
      </c>
      <c r="I32" s="30">
        <f t="shared" si="2"/>
        <v>0.1896551724137931</v>
      </c>
      <c r="J32" s="7" t="str">
        <f t="shared" si="3"/>
        <v>Yes</v>
      </c>
    </row>
    <row r="33" spans="1:10" ht="12.75">
      <c r="A33" s="21" t="s">
        <v>29</v>
      </c>
      <c r="B33" s="22">
        <v>15</v>
      </c>
      <c r="C33" s="22">
        <v>99</v>
      </c>
      <c r="D33" s="23">
        <f t="shared" si="1"/>
        <v>0.15151515151515152</v>
      </c>
      <c r="E33" s="24" t="str">
        <f t="shared" si="4"/>
        <v>No</v>
      </c>
      <c r="F33" s="25" t="s">
        <v>29</v>
      </c>
      <c r="G33" s="22">
        <v>11</v>
      </c>
      <c r="H33" s="22">
        <v>100</v>
      </c>
      <c r="I33" s="26">
        <f t="shared" si="2"/>
        <v>0.11</v>
      </c>
      <c r="J33" s="24" t="str">
        <f t="shared" si="3"/>
        <v>No</v>
      </c>
    </row>
    <row r="34" spans="1:10" ht="12.75">
      <c r="A34" s="2" t="s">
        <v>30</v>
      </c>
      <c r="B34" s="20">
        <v>16</v>
      </c>
      <c r="C34" s="20">
        <v>16</v>
      </c>
      <c r="D34" s="11">
        <f t="shared" si="1"/>
        <v>1</v>
      </c>
      <c r="E34" s="7" t="str">
        <f t="shared" si="4"/>
        <v>Yes</v>
      </c>
      <c r="F34" s="19" t="s">
        <v>30</v>
      </c>
      <c r="G34" s="20">
        <v>12</v>
      </c>
      <c r="H34" s="20">
        <v>43</v>
      </c>
      <c r="I34" s="16">
        <f t="shared" si="2"/>
        <v>0.27906976744186046</v>
      </c>
      <c r="J34" s="7" t="str">
        <f t="shared" si="3"/>
        <v>Yes</v>
      </c>
    </row>
    <row r="35" spans="1:10" ht="12.75">
      <c r="A35" s="21" t="s">
        <v>31</v>
      </c>
      <c r="B35" s="22">
        <v>63</v>
      </c>
      <c r="C35" s="22">
        <v>463</v>
      </c>
      <c r="D35" s="23">
        <f t="shared" si="1"/>
        <v>0.13606911447084233</v>
      </c>
      <c r="E35" s="24" t="str">
        <f t="shared" si="4"/>
        <v>No</v>
      </c>
      <c r="F35" s="25" t="s">
        <v>31</v>
      </c>
      <c r="G35" s="22">
        <v>54</v>
      </c>
      <c r="H35" s="22">
        <v>436</v>
      </c>
      <c r="I35" s="26">
        <f t="shared" si="2"/>
        <v>0.12385321100917432</v>
      </c>
      <c r="J35" s="24" t="str">
        <f t="shared" si="3"/>
        <v>No</v>
      </c>
    </row>
    <row r="36" spans="1:10" ht="12.75">
      <c r="A36" s="21" t="s">
        <v>32</v>
      </c>
      <c r="B36" s="22">
        <v>27</v>
      </c>
      <c r="C36" s="22">
        <v>237</v>
      </c>
      <c r="D36" s="23">
        <f t="shared" si="1"/>
        <v>0.11392405063291139</v>
      </c>
      <c r="E36" s="24" t="str">
        <f t="shared" si="4"/>
        <v>No</v>
      </c>
      <c r="F36" s="25" t="s">
        <v>32</v>
      </c>
      <c r="G36" s="22">
        <v>18</v>
      </c>
      <c r="H36" s="22">
        <v>210</v>
      </c>
      <c r="I36" s="26">
        <f t="shared" si="2"/>
        <v>0.08571428571428572</v>
      </c>
      <c r="J36" s="24" t="str">
        <f t="shared" si="3"/>
        <v>No</v>
      </c>
    </row>
    <row r="37" spans="1:10" ht="12.75">
      <c r="A37" s="2" t="s">
        <v>33</v>
      </c>
      <c r="B37" s="20">
        <v>12</v>
      </c>
      <c r="C37" s="20">
        <v>111</v>
      </c>
      <c r="D37" s="11">
        <f t="shared" si="1"/>
        <v>0.10810810810810811</v>
      </c>
      <c r="E37" s="7" t="str">
        <f t="shared" si="4"/>
        <v>No</v>
      </c>
      <c r="F37" s="19" t="s">
        <v>33</v>
      </c>
      <c r="G37" s="20">
        <v>16</v>
      </c>
      <c r="H37" s="20">
        <v>72</v>
      </c>
      <c r="I37" s="16">
        <f t="shared" si="2"/>
        <v>0.2222222222222222</v>
      </c>
      <c r="J37" s="7" t="str">
        <f t="shared" si="3"/>
        <v>Yes</v>
      </c>
    </row>
    <row r="38" spans="1:6" ht="13.5" thickBot="1">
      <c r="A38" s="3"/>
      <c r="B38" s="3"/>
      <c r="C38" s="3"/>
      <c r="F38" s="17"/>
    </row>
    <row r="39" spans="1:10" ht="14.25" thickBot="1" thickTop="1">
      <c r="A39" s="8" t="s">
        <v>36</v>
      </c>
      <c r="B39" s="9">
        <f>SUM(B6:B37)</f>
        <v>3358</v>
      </c>
      <c r="C39" s="9">
        <f>SUM(C6:C37)</f>
        <v>15787</v>
      </c>
      <c r="D39" s="10">
        <f>+B39/C39</f>
        <v>0.2127066573763223</v>
      </c>
      <c r="E39" s="7" t="str">
        <f>IF(D39&gt;18.59%,"Yes","No")</f>
        <v>Yes</v>
      </c>
      <c r="F39" s="8" t="s">
        <v>36</v>
      </c>
      <c r="G39" s="9">
        <f>SUM(G6:G37)</f>
        <v>3181</v>
      </c>
      <c r="H39" s="9">
        <f>SUM(H6:H37)</f>
        <v>14848</v>
      </c>
      <c r="I39" s="10">
        <f>+G39/H39</f>
        <v>0.2142376077586207</v>
      </c>
      <c r="J39" s="7" t="str">
        <f t="shared" si="3"/>
        <v>Yes</v>
      </c>
    </row>
    <row r="40" spans="1:6" ht="13.5" thickTop="1">
      <c r="A40" s="3"/>
      <c r="B40" s="3"/>
      <c r="C40" s="3"/>
      <c r="F40" s="17"/>
    </row>
    <row r="41" spans="1:10" s="27" customFormat="1" ht="12.75">
      <c r="A41" s="27" t="s">
        <v>42</v>
      </c>
      <c r="D41" s="23">
        <v>0.207</v>
      </c>
      <c r="J41" s="23">
        <v>0.21</v>
      </c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</sheetData>
  <sheetProtection/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 (WDA)</dc:creator>
  <cp:keywords/>
  <dc:description/>
  <cp:lastModifiedBy>burkerp</cp:lastModifiedBy>
  <cp:lastPrinted>2011-11-29T16:35:10Z</cp:lastPrinted>
  <dcterms:created xsi:type="dcterms:W3CDTF">2011-11-01T19:25:28Z</dcterms:created>
  <dcterms:modified xsi:type="dcterms:W3CDTF">2015-01-23T13:25:34Z</dcterms:modified>
  <cp:category/>
  <cp:version/>
  <cp:contentType/>
  <cp:contentStatus/>
</cp:coreProperties>
</file>