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7590" activeTab="0"/>
  </bookViews>
  <sheets>
    <sheet name="1P1" sheetId="1" r:id="rId1"/>
  </sheets>
  <definedNames>
    <definedName name="_xlnm.Print_Area" localSheetId="0">'1P1'!$A$1:$E$42</definedName>
  </definedNames>
  <calcPr fullCalcOnLoad="1"/>
</workbook>
</file>

<file path=xl/sharedStrings.xml><?xml version="1.0" encoding="utf-8"?>
<sst xmlns="http://schemas.openxmlformats.org/spreadsheetml/2006/main" count="46" uniqueCount="42">
  <si>
    <t>Perf. Level</t>
  </si>
  <si>
    <t>Passed</t>
  </si>
  <si>
    <t>Took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</si>
  <si>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</si>
  <si>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</si>
  <si>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</si>
  <si>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</si>
  <si>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</si>
  <si>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</si>
  <si>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</si>
  <si>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</si>
  <si>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</si>
  <si>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</si>
  <si>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</si>
  <si>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</si>
  <si>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</si>
  <si>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</si>
  <si>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</si>
  <si>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</si>
  <si>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</si>
  <si>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</si>
  <si>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</si>
  <si>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</si>
  <si>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</si>
  <si>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</si>
  <si>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</si>
  <si>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</si>
  <si>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</si>
  <si>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</si>
  <si>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</si>
  <si>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</si>
  <si>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</si>
  <si>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</si>
  <si>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</si>
  <si>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</si>
  <si>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</si>
  <si>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TOTAL</t>
  </si>
  <si>
    <t>Met, Exceeded, or Within 90% (82.80%)</t>
  </si>
  <si>
    <t>2013-14</t>
  </si>
  <si>
    <t>2014-15</t>
  </si>
  <si>
    <t>Community Colleges</t>
  </si>
  <si>
    <t>1P1:  TECHNICAL SKILL ATTAINMENT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</si>
</sst>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/>
      <bottom style="double"/>
    </border>
    <border>
      <left/>
      <right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1" fillId="0" borderId="0" xfId="0" applyFont="1" applyAlignment="1">
      <alignment/>
    </xf>
    <xf numFmtId="10" fontId="4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2" fillId="33" borderId="11" xfId="0" applyNumberFormat="1" applyFont="1" applyFill="1" applyBorder="1" applyAlignment="1">
      <alignment horizontal="center"/>
    </xf>
    <xf numFmtId="10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10" fontId="2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/>
    </xf>
    <xf numFmtId="10" fontId="2" fillId="0" borderId="15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10" fontId="2" fillId="0" borderId="16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10" fontId="2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10" fontId="3" fillId="0" borderId="17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10" fontId="3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1" fillId="0" borderId="0" xfId="0" applyFont="1" applyFill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2" fillId="0" borderId="17" xfId="0" applyFont="1" applyBorder="1" applyAlignment="1">
      <alignment horizontal="centerContinuous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34" borderId="31" xfId="0" applyFont="1" applyFill="1" applyBorder="1" applyAlignment="1">
      <alignment horizontal="center"/>
    </xf>
    <xf numFmtId="0" fontId="23" fillId="34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19.00390625" style="4" customWidth="1"/>
    <col min="2" max="2" width="13.7109375" style="4" customWidth="1"/>
    <col min="3" max="3" width="9.8515625" style="4" customWidth="1"/>
    <col min="4" max="4" width="11.57421875" style="4" customWidth="1"/>
    <col min="5" max="5" width="10.57421875" style="4" customWidth="1"/>
    <col min="6" max="7" width="9.140625" style="4" customWidth="1"/>
    <col min="8" max="8" width="11.57421875" style="4" customWidth="1"/>
    <col min="9" max="9" width="10.8515625" style="4" customWidth="1"/>
    <col min="10" max="16384" width="9.140625" style="4" customWidth="1"/>
  </cols>
  <sheetData>
    <row r="1" spans="1:9" ht="15.75">
      <c r="A1" s="73" t="s">
        <v>35</v>
      </c>
      <c r="B1" s="72"/>
      <c r="C1" s="72"/>
      <c r="D1" s="72"/>
      <c r="E1" s="72"/>
      <c r="F1" s="72"/>
      <c r="G1" s="72"/>
      <c r="H1" s="72"/>
      <c r="I1" s="71"/>
    </row>
    <row r="2" spans="1:9" ht="15.75">
      <c r="A2" s="70" t="s">
        <v>41</v>
      </c>
      <c r="B2" s="69"/>
      <c r="C2" s="69"/>
      <c r="D2" s="69"/>
      <c r="E2" s="69"/>
      <c r="F2" s="69"/>
      <c r="G2" s="69"/>
      <c r="H2" s="69"/>
      <c r="I2" s="68"/>
    </row>
    <row r="3" spans="1:9" ht="18.75" thickBot="1">
      <c r="A3" s="67"/>
      <c r="B3" s="66"/>
      <c r="C3" s="66"/>
      <c r="D3" s="66"/>
      <c r="E3" s="66"/>
      <c r="F3" s="66"/>
      <c r="G3" s="66"/>
      <c r="H3" s="66"/>
      <c r="I3" s="65"/>
    </row>
    <row r="4" spans="1:9" ht="16.5" customHeight="1" thickBot="1">
      <c r="A4" s="64" t="s">
        <v>40</v>
      </c>
      <c r="B4" s="62" t="s">
        <v>38</v>
      </c>
      <c r="C4" s="62"/>
      <c r="D4" s="62"/>
      <c r="E4" s="61"/>
      <c r="F4" s="63" t="s">
        <v>39</v>
      </c>
      <c r="G4" s="62"/>
      <c r="H4" s="62"/>
      <c r="I4" s="61"/>
    </row>
    <row r="5" spans="1:9" ht="15" customHeight="1">
      <c r="A5" s="60"/>
      <c r="B5" s="59" t="s">
        <v>1</v>
      </c>
      <c r="C5" s="57" t="s">
        <v>2</v>
      </c>
      <c r="D5" s="57" t="s">
        <v>0</v>
      </c>
      <c r="E5" s="58" t="s">
        <v>37</v>
      </c>
      <c r="F5" s="57" t="s">
        <v>1</v>
      </c>
      <c r="G5" s="57" t="s">
        <v>2</v>
      </c>
      <c r="H5" s="57" t="s">
        <v>0</v>
      </c>
      <c r="I5" s="56" t="s">
        <v>37</v>
      </c>
    </row>
    <row r="6" spans="1:9" ht="57" customHeight="1" thickBot="1">
      <c r="A6" s="55"/>
      <c r="B6" s="54"/>
      <c r="C6" s="52"/>
      <c r="D6" s="52"/>
      <c r="E6" s="53"/>
      <c r="F6" s="52"/>
      <c r="G6" s="52"/>
      <c r="H6" s="52"/>
      <c r="I6" s="51"/>
    </row>
    <row r="7" spans="1:9" s="36" customFormat="1" ht="12" customHeight="1">
      <c r="A7" s="50"/>
      <c r="B7" s="48"/>
      <c r="C7" s="48"/>
      <c r="D7" s="48"/>
      <c r="E7" s="49"/>
      <c r="F7" s="48"/>
      <c r="G7" s="48"/>
      <c r="H7" s="48"/>
      <c r="I7" s="47"/>
    </row>
    <row r="8" spans="1:9" ht="14.25">
      <c r="A8" s="1" t="s">
        <v>3</v>
      </c>
      <c r="B8" s="29">
        <v>108</v>
      </c>
      <c r="C8" s="29">
        <v>121</v>
      </c>
      <c r="D8" s="21">
        <f>B8/C8</f>
        <v>0.8925619834710744</v>
      </c>
      <c r="E8" s="28" t="str">
        <f>IF(D8&gt;82.8%,"Yes","No")</f>
        <v>Yes</v>
      </c>
      <c r="F8" s="27">
        <v>91</v>
      </c>
      <c r="G8" s="27">
        <v>102</v>
      </c>
      <c r="H8" s="21">
        <f>+F8/G8</f>
        <v>0.8921568627450981</v>
      </c>
      <c r="I8" s="26" t="str">
        <f>IF(H8&gt;82.8%,"Yes","No")</f>
        <v>Yes</v>
      </c>
    </row>
    <row r="9" spans="1:9" ht="14.25">
      <c r="A9" s="1" t="s">
        <v>4</v>
      </c>
      <c r="B9" s="45">
        <v>208</v>
      </c>
      <c r="C9" s="45">
        <v>286</v>
      </c>
      <c r="D9" s="31">
        <f>B9/C9</f>
        <v>0.7272727272727273</v>
      </c>
      <c r="E9" s="34" t="str">
        <f>IF(D9&gt;82.8%,"Yes","No")</f>
        <v>No</v>
      </c>
      <c r="F9" s="27">
        <v>195</v>
      </c>
      <c r="G9" s="27">
        <v>222</v>
      </c>
      <c r="H9" s="21">
        <f>+F9/G9</f>
        <v>0.8783783783783784</v>
      </c>
      <c r="I9" s="26" t="str">
        <f>IF(H9&gt;82.8%,"Yes","No")</f>
        <v>Yes</v>
      </c>
    </row>
    <row r="10" spans="1:9" ht="14.25">
      <c r="A10" s="1" t="s">
        <v>5</v>
      </c>
      <c r="B10" s="29">
        <v>259</v>
      </c>
      <c r="C10" s="29">
        <v>290</v>
      </c>
      <c r="D10" s="21">
        <f>B10/C10</f>
        <v>0.8931034482758621</v>
      </c>
      <c r="E10" s="28" t="str">
        <f>IF(D10&gt;82.8%,"Yes","No")</f>
        <v>Yes</v>
      </c>
      <c r="F10" s="27">
        <v>201</v>
      </c>
      <c r="G10" s="27">
        <v>216</v>
      </c>
      <c r="H10" s="21">
        <f>+F10/G10</f>
        <v>0.9305555555555556</v>
      </c>
      <c r="I10" s="26" t="str">
        <f>IF(H10&gt;82.8%,"Yes","No")</f>
        <v>Yes</v>
      </c>
    </row>
    <row r="11" spans="1:9" ht="14.25">
      <c r="A11" s="1" t="s">
        <v>6</v>
      </c>
      <c r="B11" s="29">
        <v>364</v>
      </c>
      <c r="C11" s="29">
        <v>384</v>
      </c>
      <c r="D11" s="21">
        <f>B11/C11</f>
        <v>0.9479166666666666</v>
      </c>
      <c r="E11" s="28" t="str">
        <f>IF(D11&gt;82.8%,"Yes","No")</f>
        <v>Yes</v>
      </c>
      <c r="F11" s="27">
        <v>329</v>
      </c>
      <c r="G11" s="27">
        <v>351</v>
      </c>
      <c r="H11" s="21">
        <f>+F11/G11</f>
        <v>0.9373219373219374</v>
      </c>
      <c r="I11" s="26" t="str">
        <f>IF(H11&gt;82.8%,"Yes","No")</f>
        <v>Yes</v>
      </c>
    </row>
    <row r="12" spans="1:9" ht="14.25">
      <c r="A12" s="1" t="s">
        <v>7</v>
      </c>
      <c r="B12" s="29">
        <v>62</v>
      </c>
      <c r="C12" s="29">
        <v>70</v>
      </c>
      <c r="D12" s="21">
        <f>B12/C12</f>
        <v>0.8857142857142857</v>
      </c>
      <c r="E12" s="28" t="str">
        <f>IF(D12&gt;82.8%,"Yes","No")</f>
        <v>Yes</v>
      </c>
      <c r="F12" s="27">
        <v>70</v>
      </c>
      <c r="G12" s="27">
        <v>77</v>
      </c>
      <c r="H12" s="21">
        <f>+F12/G12</f>
        <v>0.9090909090909091</v>
      </c>
      <c r="I12" s="26" t="str">
        <f>IF(H12&gt;82.8%,"Yes","No")</f>
        <v>Yes</v>
      </c>
    </row>
    <row r="13" spans="1:9" ht="14.25">
      <c r="A13" s="1" t="s">
        <v>8</v>
      </c>
      <c r="B13" s="29">
        <v>172</v>
      </c>
      <c r="C13" s="29">
        <v>180</v>
      </c>
      <c r="D13" s="21">
        <f>B13/C13</f>
        <v>0.9555555555555556</v>
      </c>
      <c r="E13" s="28" t="str">
        <f>IF(D13&gt;82.8%,"Yes","No")</f>
        <v>Yes</v>
      </c>
      <c r="F13" s="27">
        <v>139</v>
      </c>
      <c r="G13" s="27">
        <v>140</v>
      </c>
      <c r="H13" s="21">
        <f>+F13/G13</f>
        <v>0.9928571428571429</v>
      </c>
      <c r="I13" s="26" t="str">
        <f>IF(H13&gt;82.8%,"Yes","No")</f>
        <v>Yes</v>
      </c>
    </row>
    <row r="14" spans="1:9" s="33" customFormat="1" ht="15">
      <c r="A14" s="1" t="s">
        <v>9</v>
      </c>
      <c r="B14" s="44">
        <v>372</v>
      </c>
      <c r="C14" s="44">
        <v>382</v>
      </c>
      <c r="D14" s="21">
        <f>B14/C14</f>
        <v>0.9738219895287958</v>
      </c>
      <c r="E14" s="28" t="str">
        <f>IF(D14&gt;82.8%,"Yes","No")</f>
        <v>Yes</v>
      </c>
      <c r="F14" s="27">
        <v>280</v>
      </c>
      <c r="G14" s="27">
        <v>290</v>
      </c>
      <c r="H14" s="21">
        <f>+F14/G14</f>
        <v>0.9655172413793104</v>
      </c>
      <c r="I14" s="46" t="str">
        <f>IF(H14&gt;82.8%,"Yes","No")</f>
        <v>Yes</v>
      </c>
    </row>
    <row r="15" spans="1:9" ht="14.25">
      <c r="A15" s="3" t="s">
        <v>10</v>
      </c>
      <c r="B15" s="45">
        <v>222</v>
      </c>
      <c r="C15" s="45">
        <v>276</v>
      </c>
      <c r="D15" s="31">
        <f>B15/C15</f>
        <v>0.8043478260869565</v>
      </c>
      <c r="E15" s="34" t="str">
        <f>IF(D15&gt;82.8%,"Yes","No")</f>
        <v>No</v>
      </c>
      <c r="F15" s="27">
        <v>190</v>
      </c>
      <c r="G15" s="27">
        <v>218</v>
      </c>
      <c r="H15" s="21">
        <f>+F15/G15</f>
        <v>0.8715596330275229</v>
      </c>
      <c r="I15" s="26" t="str">
        <f>IF(H15&gt;82.8%,"Yes","No")</f>
        <v>Yes</v>
      </c>
    </row>
    <row r="16" spans="1:9" ht="14.25">
      <c r="A16" s="1" t="s">
        <v>11</v>
      </c>
      <c r="B16" s="29">
        <v>223</v>
      </c>
      <c r="C16" s="29">
        <v>269</v>
      </c>
      <c r="D16" s="21">
        <f>B16/C16</f>
        <v>0.828996282527881</v>
      </c>
      <c r="E16" s="28" t="str">
        <f>IF(D16&gt;82.8%,"Yes","No")</f>
        <v>Yes</v>
      </c>
      <c r="F16" s="27">
        <v>166</v>
      </c>
      <c r="G16" s="27">
        <v>166</v>
      </c>
      <c r="H16" s="21">
        <f>+F16/G16</f>
        <v>1</v>
      </c>
      <c r="I16" s="26" t="str">
        <f>IF(H16&gt;82.8%,"Yes","No")</f>
        <v>Yes</v>
      </c>
    </row>
    <row r="17" spans="1:9" ht="14.25">
      <c r="A17" s="1" t="s">
        <v>12</v>
      </c>
      <c r="B17" s="29">
        <v>264</v>
      </c>
      <c r="C17" s="29">
        <v>299</v>
      </c>
      <c r="D17" s="21">
        <f>B17/C17</f>
        <v>0.882943143812709</v>
      </c>
      <c r="E17" s="28" t="str">
        <f>IF(D17&gt;82.8%,"Yes","No")</f>
        <v>Yes</v>
      </c>
      <c r="F17" s="27">
        <v>179</v>
      </c>
      <c r="G17" s="27">
        <v>198</v>
      </c>
      <c r="H17" s="21">
        <f>+F17/G17</f>
        <v>0.9040404040404041</v>
      </c>
      <c r="I17" s="26" t="str">
        <f>IF(H17&gt;82.8%,"Yes","No")</f>
        <v>Yes</v>
      </c>
    </row>
    <row r="18" spans="1:9" ht="14.25">
      <c r="A18" s="1" t="s">
        <v>13</v>
      </c>
      <c r="B18" s="29">
        <v>213</v>
      </c>
      <c r="C18" s="29">
        <v>230</v>
      </c>
      <c r="D18" s="21">
        <f>B18/C18</f>
        <v>0.9260869565217391</v>
      </c>
      <c r="E18" s="28" t="str">
        <f>IF(D18&gt;82.8%,"Yes","No")</f>
        <v>Yes</v>
      </c>
      <c r="F18" s="27">
        <v>110</v>
      </c>
      <c r="G18" s="27">
        <v>120</v>
      </c>
      <c r="H18" s="21">
        <f>+F18/G18</f>
        <v>0.9166666666666666</v>
      </c>
      <c r="I18" s="26" t="str">
        <f>IF(H18&gt;82.8%,"Yes","No")</f>
        <v>Yes</v>
      </c>
    </row>
    <row r="19" spans="1:9" ht="14.25">
      <c r="A19" s="1" t="s">
        <v>14</v>
      </c>
      <c r="B19" s="29">
        <v>191</v>
      </c>
      <c r="C19" s="29">
        <v>213</v>
      </c>
      <c r="D19" s="21">
        <f>B19/C19</f>
        <v>0.8967136150234741</v>
      </c>
      <c r="E19" s="28" t="str">
        <f>IF(D19&gt;82.8%,"Yes","No")</f>
        <v>Yes</v>
      </c>
      <c r="F19" s="27">
        <v>217</v>
      </c>
      <c r="G19" s="27">
        <v>224</v>
      </c>
      <c r="H19" s="21">
        <f>+F19/G19</f>
        <v>0.96875</v>
      </c>
      <c r="I19" s="26" t="str">
        <f>IF(H19&gt;82.8%,"Yes","No")</f>
        <v>Yes</v>
      </c>
    </row>
    <row r="20" spans="1:9" ht="14.25">
      <c r="A20" s="1" t="s">
        <v>15</v>
      </c>
      <c r="B20" s="29">
        <v>109</v>
      </c>
      <c r="C20" s="29">
        <v>116</v>
      </c>
      <c r="D20" s="21">
        <f>B20/C20</f>
        <v>0.9396551724137931</v>
      </c>
      <c r="E20" s="28" t="str">
        <f>IF(D20&gt;82.8%,"Yes","No")</f>
        <v>Yes</v>
      </c>
      <c r="F20" s="27">
        <v>89</v>
      </c>
      <c r="G20" s="27">
        <v>93</v>
      </c>
      <c r="H20" s="21">
        <f>+F20/G20</f>
        <v>0.956989247311828</v>
      </c>
      <c r="I20" s="26" t="str">
        <f>IF(H20&gt;82.8%,"Yes","No")</f>
        <v>Yes</v>
      </c>
    </row>
    <row r="21" spans="1:9" ht="14.25">
      <c r="A21" s="1" t="s">
        <v>16</v>
      </c>
      <c r="B21" s="29">
        <v>809</v>
      </c>
      <c r="C21" s="29">
        <v>832</v>
      </c>
      <c r="D21" s="21">
        <f>B21/C21</f>
        <v>0.9723557692307693</v>
      </c>
      <c r="E21" s="28" t="str">
        <f>IF(D21&gt;82.8%,"Yes","No")</f>
        <v>Yes</v>
      </c>
      <c r="F21" s="27">
        <v>184</v>
      </c>
      <c r="G21" s="27">
        <v>200</v>
      </c>
      <c r="H21" s="21">
        <f>+F21/G21</f>
        <v>0.92</v>
      </c>
      <c r="I21" s="26" t="str">
        <f>IF(H21&gt;82.8%,"Yes","No")</f>
        <v>Yes</v>
      </c>
    </row>
    <row r="22" spans="1:9" ht="14.25">
      <c r="A22" s="1" t="s">
        <v>17</v>
      </c>
      <c r="B22" s="29">
        <v>161</v>
      </c>
      <c r="C22" s="29">
        <v>177</v>
      </c>
      <c r="D22" s="21">
        <f>B22/C22</f>
        <v>0.9096045197740112</v>
      </c>
      <c r="E22" s="28" t="str">
        <f>IF(D22&gt;82.8%,"Yes","No")</f>
        <v>Yes</v>
      </c>
      <c r="F22" s="27">
        <v>184</v>
      </c>
      <c r="G22" s="27">
        <v>193</v>
      </c>
      <c r="H22" s="21">
        <f>+F22/G22</f>
        <v>0.9533678756476683</v>
      </c>
      <c r="I22" s="26" t="str">
        <f>IF(H22&gt;82.8%,"Yes","No")</f>
        <v>Yes</v>
      </c>
    </row>
    <row r="23" spans="1:9" ht="14.25">
      <c r="A23" s="1" t="s">
        <v>18</v>
      </c>
      <c r="B23" s="29">
        <v>153</v>
      </c>
      <c r="C23" s="29">
        <v>155</v>
      </c>
      <c r="D23" s="21">
        <f>B23/C23</f>
        <v>0.9870967741935484</v>
      </c>
      <c r="E23" s="28" t="str">
        <f>IF(D23&gt;82.8%,"Yes","No")</f>
        <v>Yes</v>
      </c>
      <c r="F23" s="27">
        <v>186</v>
      </c>
      <c r="G23" s="27">
        <v>218</v>
      </c>
      <c r="H23" s="21">
        <f>+F23/G23</f>
        <v>0.8532110091743119</v>
      </c>
      <c r="I23" s="26" t="str">
        <f>IF(H23&gt;82.8%,"Yes","No")</f>
        <v>Yes</v>
      </c>
    </row>
    <row r="24" spans="1:9" ht="14.25">
      <c r="A24" s="1" t="s">
        <v>19</v>
      </c>
      <c r="B24" s="29">
        <v>204</v>
      </c>
      <c r="C24" s="29">
        <v>238</v>
      </c>
      <c r="D24" s="21">
        <f>B24/C24</f>
        <v>0.8571428571428571</v>
      </c>
      <c r="E24" s="28" t="str">
        <f>IF(D24&gt;82.8%,"Yes","No")</f>
        <v>Yes</v>
      </c>
      <c r="F24" s="27">
        <v>153</v>
      </c>
      <c r="G24" s="27">
        <v>182</v>
      </c>
      <c r="H24" s="21">
        <f>+F24/G24</f>
        <v>0.8406593406593407</v>
      </c>
      <c r="I24" s="26" t="str">
        <f>IF(H24&gt;82.8%,"Yes","No")</f>
        <v>Yes</v>
      </c>
    </row>
    <row r="25" spans="1:9" ht="14.25">
      <c r="A25" s="1" t="s">
        <v>20</v>
      </c>
      <c r="B25" s="29">
        <v>30</v>
      </c>
      <c r="C25" s="29">
        <v>31</v>
      </c>
      <c r="D25" s="21">
        <f>B25/C25</f>
        <v>0.967741935483871</v>
      </c>
      <c r="E25" s="28" t="str">
        <f>IF(D25&gt;82.8%,"Yes","No")</f>
        <v>Yes</v>
      </c>
      <c r="F25" s="27">
        <v>50</v>
      </c>
      <c r="G25" s="27">
        <v>50</v>
      </c>
      <c r="H25" s="21">
        <f>+F25/G25</f>
        <v>1</v>
      </c>
      <c r="I25" s="26" t="str">
        <f>IF(H25&gt;82.8%,"Yes","No")</f>
        <v>Yes</v>
      </c>
    </row>
    <row r="26" spans="1:9" ht="14.25">
      <c r="A26" s="1" t="s">
        <v>21</v>
      </c>
      <c r="B26" s="29">
        <v>90</v>
      </c>
      <c r="C26" s="29">
        <v>92</v>
      </c>
      <c r="D26" s="21">
        <f>B26/C26</f>
        <v>0.9782608695652174</v>
      </c>
      <c r="E26" s="28" t="str">
        <f>IF(D26&gt;82.8%,"Yes","No")</f>
        <v>Yes</v>
      </c>
      <c r="F26" s="27">
        <v>119</v>
      </c>
      <c r="G26" s="27">
        <v>120</v>
      </c>
      <c r="H26" s="21">
        <f>+F26/G26</f>
        <v>0.9916666666666667</v>
      </c>
      <c r="I26" s="26" t="str">
        <f>IF(H26&gt;82.8%,"Yes","No")</f>
        <v>Yes</v>
      </c>
    </row>
    <row r="27" spans="1:9" s="36" customFormat="1" ht="14.25">
      <c r="A27" s="2" t="s">
        <v>22</v>
      </c>
      <c r="B27" s="38">
        <v>157</v>
      </c>
      <c r="C27" s="38">
        <v>166</v>
      </c>
      <c r="D27" s="21">
        <f>B27/C27</f>
        <v>0.9457831325301205</v>
      </c>
      <c r="E27" s="37" t="str">
        <f>IF(D27&gt;82.8%,"Yes","No")</f>
        <v>Yes</v>
      </c>
      <c r="F27" s="22">
        <v>94</v>
      </c>
      <c r="G27" s="22">
        <v>111</v>
      </c>
      <c r="H27" s="21">
        <f>+F27/G27</f>
        <v>0.8468468468468469</v>
      </c>
      <c r="I27" s="26" t="str">
        <f>IF(H27&gt;82.8%,"Yes","No")</f>
        <v>Yes</v>
      </c>
    </row>
    <row r="28" spans="1:9" s="36" customFormat="1" ht="14.25">
      <c r="A28" s="2" t="s">
        <v>23</v>
      </c>
      <c r="B28" s="38">
        <v>423</v>
      </c>
      <c r="C28" s="38">
        <v>443</v>
      </c>
      <c r="D28" s="21">
        <f>B28/C28</f>
        <v>0.9548532731376975</v>
      </c>
      <c r="E28" s="37" t="str">
        <f>IF(D28&gt;82.8%,"Yes","No")</f>
        <v>Yes</v>
      </c>
      <c r="F28" s="22">
        <v>199</v>
      </c>
      <c r="G28" s="22">
        <v>203</v>
      </c>
      <c r="H28" s="21">
        <f>+F28/G28</f>
        <v>0.9802955665024631</v>
      </c>
      <c r="I28" s="26" t="str">
        <f>IF(H28&gt;82.8%,"Yes","No")</f>
        <v>Yes</v>
      </c>
    </row>
    <row r="29" spans="1:9" s="36" customFormat="1" ht="14.25">
      <c r="A29" s="2" t="s">
        <v>24</v>
      </c>
      <c r="B29" s="38">
        <v>343</v>
      </c>
      <c r="C29" s="38">
        <v>364</v>
      </c>
      <c r="D29" s="21">
        <f>B29/C29</f>
        <v>0.9423076923076923</v>
      </c>
      <c r="E29" s="37" t="str">
        <f>IF(D29&gt;82.8%,"Yes","No")</f>
        <v>Yes</v>
      </c>
      <c r="F29" s="22">
        <v>271</v>
      </c>
      <c r="G29" s="22">
        <v>273</v>
      </c>
      <c r="H29" s="21">
        <f>+F29/G29</f>
        <v>0.9926739926739927</v>
      </c>
      <c r="I29" s="26" t="str">
        <f>IF(H29&gt;82.8%,"Yes","No")</f>
        <v>Yes</v>
      </c>
    </row>
    <row r="30" spans="1:9" s="36" customFormat="1" ht="14.25">
      <c r="A30" s="2" t="s">
        <v>25</v>
      </c>
      <c r="B30" s="38">
        <v>114</v>
      </c>
      <c r="C30" s="38">
        <v>118</v>
      </c>
      <c r="D30" s="21">
        <f>B30/C30</f>
        <v>0.9661016949152542</v>
      </c>
      <c r="E30" s="37" t="str">
        <f>IF(D30&gt;82.8%,"Yes","No")</f>
        <v>Yes</v>
      </c>
      <c r="F30" s="22">
        <v>110</v>
      </c>
      <c r="G30" s="22">
        <v>111</v>
      </c>
      <c r="H30" s="21">
        <f>+F30/G30</f>
        <v>0.990990990990991</v>
      </c>
      <c r="I30" s="26" t="str">
        <f>IF(H30&gt;82.8%,"Yes","No")</f>
        <v>Yes</v>
      </c>
    </row>
    <row r="31" spans="1:9" s="36" customFormat="1" ht="14.25">
      <c r="A31" s="2" t="s">
        <v>26</v>
      </c>
      <c r="B31" s="38">
        <v>204</v>
      </c>
      <c r="C31" s="38">
        <v>226</v>
      </c>
      <c r="D31" s="21">
        <f>B31/C31</f>
        <v>0.9026548672566371</v>
      </c>
      <c r="E31" s="37" t="str">
        <f>IF(D31&gt;82.8%,"Yes","No")</f>
        <v>Yes</v>
      </c>
      <c r="F31" s="22">
        <v>302</v>
      </c>
      <c r="G31" s="22">
        <v>321</v>
      </c>
      <c r="H31" s="21">
        <f>+F31/G31</f>
        <v>0.940809968847352</v>
      </c>
      <c r="I31" s="26" t="str">
        <f>IF(H31&gt;82.8%,"Yes","No")</f>
        <v>Yes</v>
      </c>
    </row>
    <row r="32" spans="1:9" s="36" customFormat="1" ht="14.25">
      <c r="A32" s="2" t="s">
        <v>27</v>
      </c>
      <c r="B32" s="38">
        <v>53</v>
      </c>
      <c r="C32" s="38">
        <v>53</v>
      </c>
      <c r="D32" s="21">
        <f>B32/C32</f>
        <v>1</v>
      </c>
      <c r="E32" s="37" t="str">
        <f>IF(D32&gt;82.8%,"Yes","No")</f>
        <v>Yes</v>
      </c>
      <c r="F32" s="22">
        <v>61</v>
      </c>
      <c r="G32" s="22">
        <v>66</v>
      </c>
      <c r="H32" s="21">
        <f>+F32/G32</f>
        <v>0.9242424242424242</v>
      </c>
      <c r="I32" s="26" t="str">
        <f>IF(H32&gt;82.8%,"Yes","No")</f>
        <v>Yes</v>
      </c>
    </row>
    <row r="33" spans="1:9" s="42" customFormat="1" ht="15">
      <c r="A33" s="2" t="s">
        <v>28</v>
      </c>
      <c r="B33" s="44">
        <v>279</v>
      </c>
      <c r="C33" s="44">
        <v>298</v>
      </c>
      <c r="D33" s="21">
        <f>B33/C33</f>
        <v>0.9362416107382551</v>
      </c>
      <c r="E33" s="37" t="str">
        <f>IF(D33&gt;82.8%,"Yes","No")</f>
        <v>Yes</v>
      </c>
      <c r="F33" s="22">
        <v>364</v>
      </c>
      <c r="G33" s="22">
        <v>404</v>
      </c>
      <c r="H33" s="21">
        <f>+F33/G33</f>
        <v>0.900990099009901</v>
      </c>
      <c r="I33" s="43" t="str">
        <f>IF(H33&gt;82.8%,"Yes","No")</f>
        <v>Yes</v>
      </c>
    </row>
    <row r="34" spans="1:9" s="36" customFormat="1" ht="15">
      <c r="A34" s="41" t="s">
        <v>29</v>
      </c>
      <c r="B34" s="40">
        <v>196</v>
      </c>
      <c r="C34" s="40">
        <v>261</v>
      </c>
      <c r="D34" s="31">
        <f>B34/C34</f>
        <v>0.7509578544061303</v>
      </c>
      <c r="E34" s="39" t="str">
        <f>IF(D34&gt;82.8%,"Yes","No")</f>
        <v>No</v>
      </c>
      <c r="F34" s="32">
        <v>141</v>
      </c>
      <c r="G34" s="32">
        <v>187</v>
      </c>
      <c r="H34" s="31">
        <f>+F34/G34</f>
        <v>0.7540106951871658</v>
      </c>
      <c r="I34" s="30" t="str">
        <f>IF(H34&gt;82.8%,"Yes","No")</f>
        <v>No</v>
      </c>
    </row>
    <row r="35" spans="1:9" s="36" customFormat="1" ht="14.25">
      <c r="A35" s="2" t="s">
        <v>30</v>
      </c>
      <c r="B35" s="38">
        <v>75</v>
      </c>
      <c r="C35" s="38">
        <v>85</v>
      </c>
      <c r="D35" s="21">
        <f>B35/C35</f>
        <v>0.8823529411764706</v>
      </c>
      <c r="E35" s="37" t="str">
        <f>IF(D35&gt;82.8%,"Yes","No")</f>
        <v>Yes</v>
      </c>
      <c r="F35" s="22">
        <v>68</v>
      </c>
      <c r="G35" s="22">
        <v>71</v>
      </c>
      <c r="H35" s="21">
        <f>+F35/G35</f>
        <v>0.9577464788732394</v>
      </c>
      <c r="I35" s="26" t="str">
        <f>IF(H35&gt;82.8%,"Yes","No")</f>
        <v>Yes</v>
      </c>
    </row>
    <row r="36" spans="1:9" s="33" customFormat="1" ht="15">
      <c r="A36" s="3" t="s">
        <v>31</v>
      </c>
      <c r="B36" s="35">
        <v>18</v>
      </c>
      <c r="C36" s="35">
        <v>22</v>
      </c>
      <c r="D36" s="31">
        <f>B36/C36</f>
        <v>0.8181818181818182</v>
      </c>
      <c r="E36" s="34" t="str">
        <f>IF(D36&gt;82.8%,"Yes","No")</f>
        <v>No</v>
      </c>
      <c r="F36" s="27">
        <v>11</v>
      </c>
      <c r="G36" s="27">
        <v>11</v>
      </c>
      <c r="H36" s="21">
        <f>+F36/G36</f>
        <v>1</v>
      </c>
      <c r="I36" s="26" t="str">
        <f>IF(H36&gt;82.8%,"Yes","No")</f>
        <v>Yes</v>
      </c>
    </row>
    <row r="37" spans="1:9" ht="15">
      <c r="A37" s="1" t="s">
        <v>32</v>
      </c>
      <c r="B37" s="29">
        <v>193</v>
      </c>
      <c r="C37" s="29">
        <v>206</v>
      </c>
      <c r="D37" s="21">
        <f>B37/C37</f>
        <v>0.9368932038834952</v>
      </c>
      <c r="E37" s="28" t="str">
        <f>IF(D37&gt;82.8%,"Yes","No")</f>
        <v>Yes</v>
      </c>
      <c r="F37" s="32">
        <v>284</v>
      </c>
      <c r="G37" s="32">
        <v>353</v>
      </c>
      <c r="H37" s="31">
        <f>+F37/G37</f>
        <v>0.8045325779036827</v>
      </c>
      <c r="I37" s="30" t="str">
        <f>IF(H37&gt;82.8%,"Yes","No")</f>
        <v>No</v>
      </c>
    </row>
    <row r="38" spans="1:9" ht="14.25">
      <c r="A38" s="25" t="s">
        <v>33</v>
      </c>
      <c r="B38" s="29">
        <v>23</v>
      </c>
      <c r="C38" s="29">
        <v>24</v>
      </c>
      <c r="D38" s="21">
        <f>B38/C38</f>
        <v>0.9583333333333334</v>
      </c>
      <c r="E38" s="28" t="str">
        <f>IF(D38&gt;82.8%,"Yes","No")</f>
        <v>Yes</v>
      </c>
      <c r="F38" s="27">
        <v>12</v>
      </c>
      <c r="G38" s="27">
        <v>13</v>
      </c>
      <c r="H38" s="21">
        <f>+F38/G38</f>
        <v>0.9230769230769231</v>
      </c>
      <c r="I38" s="26" t="str">
        <f>IF(H38&gt;82.8%,"Yes","No")</f>
        <v>Yes</v>
      </c>
    </row>
    <row r="39" spans="1:9" ht="15" thickBot="1">
      <c r="A39" s="25" t="s">
        <v>34</v>
      </c>
      <c r="B39" s="24">
        <v>38</v>
      </c>
      <c r="C39" s="24">
        <v>39</v>
      </c>
      <c r="D39" s="21">
        <f>B39/C39</f>
        <v>0.9743589743589743</v>
      </c>
      <c r="E39" s="23" t="str">
        <f>IF(D39&gt;82.8%,"Yes","No")</f>
        <v>Yes</v>
      </c>
      <c r="F39" s="22">
        <v>29</v>
      </c>
      <c r="G39" s="22">
        <v>31</v>
      </c>
      <c r="H39" s="21">
        <f>+F39/G39</f>
        <v>0.9354838709677419</v>
      </c>
      <c r="I39" s="20" t="str">
        <f>IF(H39&gt;82.8%,"Yes","No")</f>
        <v>Yes</v>
      </c>
    </row>
    <row r="40" spans="1:9" s="14" customFormat="1" ht="14.25" thickBot="1" thickTop="1">
      <c r="A40" s="19" t="s">
        <v>36</v>
      </c>
      <c r="B40" s="17">
        <f>SUM(B8:B39)</f>
        <v>6330</v>
      </c>
      <c r="C40" s="17">
        <f>SUM(C8:C39)</f>
        <v>6946</v>
      </c>
      <c r="D40" s="16">
        <f>B40/C40</f>
        <v>0.9113158652461849</v>
      </c>
      <c r="E40" s="18" t="str">
        <f>IF(D40&gt;82.8%,"Yes","No")</f>
        <v>Yes</v>
      </c>
      <c r="F40" s="17">
        <f>SUM(F2:F39)</f>
        <v>5078</v>
      </c>
      <c r="G40" s="17">
        <f>SUM(G2:G39)</f>
        <v>5535</v>
      </c>
      <c r="H40" s="16">
        <f>F40/G40</f>
        <v>0.9174345076784102</v>
      </c>
      <c r="I40" s="15" t="str">
        <f>IF(H40&gt;82.8%,"Yes","No")</f>
        <v>Yes</v>
      </c>
    </row>
    <row r="41" spans="1:9" ht="14.25">
      <c r="A41" s="13"/>
      <c r="B41" s="13"/>
      <c r="C41" s="12"/>
      <c r="D41" s="11">
        <v>0.92</v>
      </c>
      <c r="E41" s="11"/>
      <c r="F41" s="9"/>
      <c r="G41" s="9"/>
      <c r="H41" s="11">
        <v>0.92</v>
      </c>
      <c r="I41" s="9"/>
    </row>
    <row r="42" spans="1:9" ht="14.25">
      <c r="A42" s="9"/>
      <c r="B42" s="10"/>
      <c r="C42" s="9"/>
      <c r="D42" s="9"/>
      <c r="E42" s="9"/>
      <c r="F42" s="9"/>
      <c r="G42" s="9"/>
      <c r="H42" s="9"/>
      <c r="I42" s="9"/>
    </row>
    <row r="43" spans="1:2" ht="15">
      <c r="A43" s="8"/>
      <c r="B43" s="5"/>
    </row>
    <row r="44" spans="1:2" ht="15">
      <c r="A44" s="6"/>
      <c r="B44" s="5"/>
    </row>
    <row r="45" spans="1:2" ht="15">
      <c r="A45" s="6"/>
      <c r="B45" s="5"/>
    </row>
    <row r="46" spans="1:2" ht="15">
      <c r="A46" s="6"/>
      <c r="B46" s="5"/>
    </row>
    <row r="47" spans="1:2" ht="15">
      <c r="A47" s="6"/>
      <c r="B47" s="5"/>
    </row>
    <row r="48" spans="1:2" ht="15">
      <c r="A48" s="6"/>
      <c r="B48" s="5"/>
    </row>
    <row r="49" spans="1:2" ht="15">
      <c r="A49" s="7"/>
      <c r="B49" s="5"/>
    </row>
    <row r="50" spans="1:2" ht="15">
      <c r="A50" s="6"/>
      <c r="B50" s="5"/>
    </row>
    <row r="51" spans="1:2" ht="15">
      <c r="A51" s="6"/>
      <c r="B51" s="5"/>
    </row>
    <row r="53" spans="1:2" ht="15">
      <c r="A53" s="6"/>
      <c r="B53" s="5"/>
    </row>
    <row r="54" spans="1:2" ht="15">
      <c r="A54" s="6"/>
      <c r="B54" s="5"/>
    </row>
    <row r="56" spans="1:2" ht="15">
      <c r="A56" s="6"/>
      <c r="B56" s="5"/>
    </row>
  </sheetData>
  <sheetProtection/>
  <mergeCells count="13">
    <mergeCell ref="D5:D6"/>
    <mergeCell ref="E5:E6"/>
    <mergeCell ref="F5:F6"/>
    <mergeCell ref="G5:G6"/>
    <mergeCell ref="H5:H6"/>
    <mergeCell ref="I5:I6"/>
    <mergeCell ref="A1:I1"/>
    <mergeCell ref="A2:I2"/>
    <mergeCell ref="B4:E4"/>
    <mergeCell ref="F4:I4"/>
    <mergeCell ref="A4:A6"/>
    <mergeCell ref="B5:B6"/>
    <mergeCell ref="C5:C6"/>
  </mergeCells>
  <printOptions/>
  <pageMargins left="1" right="1" top="1" bottom="1" header="0.5" footer="0.5"/>
  <pageSetup fitToHeight="1" fitToWidth="1" horizontalDpi="1200" verticalDpi="12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Simmons, Kelly (WDA)</cp:lastModifiedBy>
  <cp:lastPrinted>2013-10-29T19:45:52Z</cp:lastPrinted>
  <dcterms:created xsi:type="dcterms:W3CDTF">2011-10-24T17:28:05Z</dcterms:created>
  <dcterms:modified xsi:type="dcterms:W3CDTF">2016-04-01T20:05:11Z</dcterms:modified>
  <cp:category/>
  <cp:version/>
  <cp:contentType/>
  <cp:contentStatus/>
</cp:coreProperties>
</file>