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030" activeTab="1"/>
  </bookViews>
  <sheets>
    <sheet name="2p1_11_13_02" sheetId="1" r:id="rId1"/>
    <sheet name="sp_pops" sheetId="2" r:id="rId2"/>
  </sheets>
  <definedNames>
    <definedName name="DATABASE">'2p1_11_13_02'!$A$4:$E$43</definedName>
    <definedName name="_xlnm.Print_Titles" localSheetId="1">'sp_pops'!$A:$A</definedName>
  </definedNames>
  <calcPr fullCalcOnLoad="1"/>
</workbook>
</file>

<file path=xl/sharedStrings.xml><?xml version="1.0" encoding="utf-8"?>
<sst xmlns="http://schemas.openxmlformats.org/spreadsheetml/2006/main" count="121" uniqueCount="69">
  <si>
    <t>Delta College</t>
  </si>
  <si>
    <t>Ferris</t>
  </si>
  <si>
    <t>Lake Superior</t>
  </si>
  <si>
    <t># Full-Time, First-Time</t>
  </si>
  <si>
    <t># Graduates</t>
  </si>
  <si>
    <t>Exclusions</t>
  </si>
  <si>
    <t xml:space="preserve">2P1:  % Full-Time, First-Time Occupational Students Who Enterred Fall 1999 and </t>
  </si>
  <si>
    <t>Not Reported</t>
  </si>
  <si>
    <t>In Process</t>
  </si>
  <si>
    <t>full-time</t>
  </si>
  <si>
    <t>exclusions</t>
  </si>
  <si>
    <t>grads</t>
  </si>
  <si>
    <t>Individuals with Disabilities</t>
  </si>
  <si>
    <t>Economically Disadv.</t>
  </si>
  <si>
    <t>Non-Trad.</t>
  </si>
  <si>
    <t>Single Parent</t>
  </si>
  <si>
    <t>Displaced Homemaker</t>
  </si>
  <si>
    <t>LEP</t>
  </si>
  <si>
    <t>Academ. Disad.</t>
  </si>
  <si>
    <t>%</t>
  </si>
  <si>
    <t>Graduation</t>
  </si>
  <si>
    <t>Community College</t>
  </si>
  <si>
    <t>% Graduation for 2002</t>
  </si>
  <si>
    <t>% Graduation Reported in 2001</t>
  </si>
  <si>
    <t>N/A</t>
  </si>
  <si>
    <t xml:space="preserve">Alpena </t>
  </si>
  <si>
    <t xml:space="preserve">Bay De Noc </t>
  </si>
  <si>
    <t xml:space="preserve">Mott 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</si>
  <si>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</si>
  <si>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</si>
  <si>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</si>
  <si>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</si>
  <si>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</si>
  <si>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</si>
  <si>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</si>
  <si>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</si>
  <si>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</si>
  <si>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</si>
  <si>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</si>
  <si>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</si>
  <si>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</si>
  <si>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</si>
  <si>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</si>
  <si>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</si>
  <si>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</si>
  <si>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</si>
  <si>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</si>
  <si>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</si>
  <si>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</si>
  <si>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</si>
  <si>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</si>
  <si>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</si>
  <si>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</si>
  <si>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Northern </t>
  </si>
  <si>
    <t xml:space="preserve">        TOTAL</t>
  </si>
  <si>
    <t>2P1:  % Full-Time, First-Time Occupational Students Who Enterred Fall 1999 &amp; Received a Certificate or Degree by 8/31/02</t>
  </si>
  <si>
    <t>Expected State PL for 2001-2002</t>
  </si>
  <si>
    <t>Alpena</t>
  </si>
  <si>
    <t>Bay de Noc</t>
  </si>
  <si>
    <t>Mott</t>
  </si>
  <si>
    <t>Delta</t>
  </si>
  <si>
    <t>Glen Oaks</t>
  </si>
  <si>
    <t>Gogebic</t>
  </si>
  <si>
    <t>Grand Rapids</t>
  </si>
  <si>
    <t xml:space="preserve">Monroe </t>
  </si>
  <si>
    <t xml:space="preserve">St. Clair </t>
  </si>
  <si>
    <t xml:space="preserve">Southwestern </t>
  </si>
  <si>
    <t>Northern</t>
  </si>
  <si>
    <t>Received an Award within 150% Time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</si>
</sst>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"/>
    <numFmt numFmtId="166" formatCode="mm/dd/yy"/>
  </numFmts>
  <fonts count="12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" fontId="7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0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6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0"/>
  <sheetViews>
    <sheetView workbookViewId="0" topLeftCell="A38">
      <selection activeCell="B50" sqref="B50"/>
    </sheetView>
  </sheetViews>
  <sheetFormatPr defaultColWidth="9.140625" defaultRowHeight="12.75"/>
  <cols>
    <col min="1" max="1" width="18.140625" style="1" customWidth="1"/>
    <col min="2" max="2" width="13.28125" style="2" bestFit="1" customWidth="1"/>
    <col min="3" max="4" width="12.7109375" style="2" bestFit="1" customWidth="1"/>
    <col min="5" max="5" width="17.28125" style="2" customWidth="1"/>
    <col min="6" max="6" width="1.57421875" style="0" customWidth="1"/>
    <col min="7" max="7" width="14.00390625" style="0" customWidth="1"/>
  </cols>
  <sheetData>
    <row r="1" spans="1:5" s="13" customFormat="1" ht="15.75">
      <c r="A1" s="28" t="s">
        <v>55</v>
      </c>
      <c r="B1" s="12"/>
      <c r="C1" s="12"/>
      <c r="D1" s="12"/>
      <c r="E1" s="12"/>
    </row>
    <row r="2" spans="1:6" s="11" customFormat="1" ht="6" customHeight="1">
      <c r="A2" s="10"/>
      <c r="B2" s="2"/>
      <c r="C2" s="2"/>
      <c r="D2" s="2"/>
      <c r="E2" s="9"/>
      <c r="F2"/>
    </row>
    <row r="3" spans="1:7" ht="38.25">
      <c r="A3" s="10" t="s">
        <v>21</v>
      </c>
      <c r="B3" s="6" t="s">
        <v>3</v>
      </c>
      <c r="C3" s="7" t="s">
        <v>4</v>
      </c>
      <c r="D3" s="6" t="s">
        <v>5</v>
      </c>
      <c r="E3" s="27" t="s">
        <v>22</v>
      </c>
      <c r="F3" s="11"/>
      <c r="G3" s="27" t="s">
        <v>23</v>
      </c>
    </row>
    <row r="5" spans="1:7" ht="12.75">
      <c r="A5" s="3" t="s">
        <v>25</v>
      </c>
      <c r="B5" s="2">
        <v>174</v>
      </c>
      <c r="C5" s="2">
        <v>91</v>
      </c>
      <c r="D5" s="2">
        <v>1</v>
      </c>
      <c r="E5" s="8">
        <f aca="true" t="shared" si="0" ref="E5:E13">+C5/(B5-D5)</f>
        <v>0.5260115606936416</v>
      </c>
      <c r="G5" s="16">
        <v>0.37037037037037035</v>
      </c>
    </row>
    <row r="6" spans="1:7" ht="12.75">
      <c r="A6" s="3" t="s">
        <v>26</v>
      </c>
      <c r="B6" s="2">
        <v>162</v>
      </c>
      <c r="C6" s="2">
        <v>53</v>
      </c>
      <c r="D6" s="2">
        <v>0</v>
      </c>
      <c r="E6" s="8">
        <f t="shared" si="0"/>
        <v>0.3271604938271605</v>
      </c>
      <c r="G6" s="16">
        <v>0.37423312883435583</v>
      </c>
    </row>
    <row r="7" spans="1:7" ht="12.75">
      <c r="A7" s="3" t="s">
        <v>27</v>
      </c>
      <c r="B7" s="2">
        <v>442</v>
      </c>
      <c r="C7" s="2">
        <v>28</v>
      </c>
      <c r="D7" s="2">
        <v>0</v>
      </c>
      <c r="E7" s="8">
        <f t="shared" si="0"/>
        <v>0.06334841628959276</v>
      </c>
      <c r="G7" s="16">
        <v>0.03287671232876712</v>
      </c>
    </row>
    <row r="8" spans="1:7" ht="12.75">
      <c r="A8" s="3" t="s">
        <v>0</v>
      </c>
      <c r="B8" s="2">
        <v>998</v>
      </c>
      <c r="C8" s="2">
        <v>122</v>
      </c>
      <c r="D8" s="2">
        <v>0</v>
      </c>
      <c r="E8" s="8">
        <f t="shared" si="0"/>
        <v>0.12224448897795591</v>
      </c>
      <c r="G8" s="16">
        <v>0.21481481481481482</v>
      </c>
    </row>
    <row r="9" spans="1:7" ht="5.25" customHeight="1">
      <c r="A9" s="3"/>
      <c r="E9" s="8"/>
      <c r="G9" s="16"/>
    </row>
    <row r="10" spans="1:7" ht="12.75">
      <c r="A10" s="4" t="s">
        <v>28</v>
      </c>
      <c r="B10" s="2">
        <v>36</v>
      </c>
      <c r="C10" s="2">
        <v>11</v>
      </c>
      <c r="D10" s="2">
        <v>0</v>
      </c>
      <c r="E10" s="8">
        <f t="shared" si="0"/>
        <v>0.3055555555555556</v>
      </c>
      <c r="G10" s="16">
        <v>0.1774193548387097</v>
      </c>
    </row>
    <row r="11" spans="1:7" ht="12.75">
      <c r="A11" s="4" t="s">
        <v>29</v>
      </c>
      <c r="B11" s="2">
        <v>132</v>
      </c>
      <c r="C11" s="2">
        <v>50</v>
      </c>
      <c r="D11" s="2">
        <v>1</v>
      </c>
      <c r="E11" s="8">
        <f t="shared" si="0"/>
        <v>0.3816793893129771</v>
      </c>
      <c r="G11" s="17">
        <v>0.4482758620689655</v>
      </c>
    </row>
    <row r="12" spans="1:7" s="23" customFormat="1" ht="12.75">
      <c r="A12" s="3" t="s">
        <v>30</v>
      </c>
      <c r="B12" s="21">
        <v>499</v>
      </c>
      <c r="C12" s="21">
        <v>106</v>
      </c>
      <c r="D12" s="21">
        <v>0</v>
      </c>
      <c r="E12" s="22">
        <f t="shared" si="0"/>
        <v>0.2124248496993988</v>
      </c>
      <c r="G12" s="17" t="s">
        <v>24</v>
      </c>
    </row>
    <row r="13" spans="1:7" s="23" customFormat="1" ht="12.75">
      <c r="A13" s="4" t="s">
        <v>31</v>
      </c>
      <c r="B13" s="61">
        <v>155</v>
      </c>
      <c r="C13" s="61">
        <v>38</v>
      </c>
      <c r="D13" s="61"/>
      <c r="E13" s="22">
        <f t="shared" si="0"/>
        <v>0.24516129032258063</v>
      </c>
      <c r="G13" s="17">
        <v>0.21774193548387097</v>
      </c>
    </row>
    <row r="14" spans="1:7" ht="3.75" customHeight="1">
      <c r="A14" s="3"/>
      <c r="E14" s="8"/>
      <c r="G14" s="16"/>
    </row>
    <row r="15" spans="1:7" ht="12.75">
      <c r="A15" s="3" t="s">
        <v>32</v>
      </c>
      <c r="B15" s="2">
        <v>135</v>
      </c>
      <c r="C15" s="2">
        <v>21</v>
      </c>
      <c r="D15" s="2">
        <v>0</v>
      </c>
      <c r="E15" s="8">
        <f aca="true" t="shared" si="1" ref="E15:E27">+C15/(B15-D15)</f>
        <v>0.15555555555555556</v>
      </c>
      <c r="G15" s="16">
        <v>0.2131979695431472</v>
      </c>
    </row>
    <row r="16" spans="1:7" ht="12.75">
      <c r="A16" s="4" t="s">
        <v>33</v>
      </c>
      <c r="B16" s="2">
        <v>124</v>
      </c>
      <c r="C16" s="2">
        <v>16</v>
      </c>
      <c r="D16" s="2">
        <v>0</v>
      </c>
      <c r="E16" s="8">
        <f t="shared" si="1"/>
        <v>0.12903225806451613</v>
      </c>
      <c r="G16" s="16">
        <v>0.16783216783216784</v>
      </c>
    </row>
    <row r="17" spans="1:7" s="23" customFormat="1" ht="12.75">
      <c r="A17" s="3" t="s">
        <v>34</v>
      </c>
      <c r="B17" s="21">
        <v>32</v>
      </c>
      <c r="C17" s="21">
        <v>11</v>
      </c>
      <c r="D17" s="21">
        <v>0</v>
      </c>
      <c r="E17" s="22">
        <f t="shared" si="1"/>
        <v>0.34375</v>
      </c>
      <c r="G17" s="17">
        <v>0.2945205479452055</v>
      </c>
    </row>
    <row r="18" spans="1:7" ht="13.5" customHeight="1">
      <c r="A18" s="3" t="s">
        <v>35</v>
      </c>
      <c r="B18" s="2">
        <v>47</v>
      </c>
      <c r="C18" s="2">
        <v>14</v>
      </c>
      <c r="D18" s="2">
        <v>0</v>
      </c>
      <c r="E18" s="8">
        <f t="shared" si="1"/>
        <v>0.2978723404255319</v>
      </c>
      <c r="G18" s="16">
        <v>0.3188405797101449</v>
      </c>
    </row>
    <row r="19" spans="1:7" ht="6" customHeight="1">
      <c r="A19" s="3"/>
      <c r="E19" s="8"/>
      <c r="G19" s="16"/>
    </row>
    <row r="20" spans="1:7" ht="12.75">
      <c r="A20" s="3" t="s">
        <v>36</v>
      </c>
      <c r="B20" s="2">
        <v>109</v>
      </c>
      <c r="C20" s="2">
        <v>15</v>
      </c>
      <c r="D20" s="2">
        <v>0</v>
      </c>
      <c r="E20" s="8">
        <f t="shared" si="1"/>
        <v>0.13761467889908258</v>
      </c>
      <c r="G20" s="16">
        <v>0.039473684210526314</v>
      </c>
    </row>
    <row r="21" spans="1:7" ht="12.75">
      <c r="A21" s="3" t="s">
        <v>37</v>
      </c>
      <c r="B21" s="2">
        <v>197</v>
      </c>
      <c r="C21" s="2">
        <v>13</v>
      </c>
      <c r="D21" s="2">
        <v>1</v>
      </c>
      <c r="E21" s="8">
        <f t="shared" si="1"/>
        <v>0.0663265306122449</v>
      </c>
      <c r="G21" s="16">
        <v>0.18571428571428572</v>
      </c>
    </row>
    <row r="22" spans="1:7" s="23" customFormat="1" ht="12.75">
      <c r="A22" s="3" t="s">
        <v>38</v>
      </c>
      <c r="B22" s="21">
        <v>489</v>
      </c>
      <c r="C22" s="21">
        <v>92</v>
      </c>
      <c r="D22" s="21">
        <v>0</v>
      </c>
      <c r="E22" s="22">
        <f t="shared" si="1"/>
        <v>0.18813905930470348</v>
      </c>
      <c r="G22" s="17">
        <v>0.14634146341463414</v>
      </c>
    </row>
    <row r="23" spans="1:7" ht="12.75">
      <c r="A23" s="3" t="s">
        <v>39</v>
      </c>
      <c r="B23" s="2">
        <v>202</v>
      </c>
      <c r="C23" s="2">
        <v>38</v>
      </c>
      <c r="D23" s="2">
        <v>0</v>
      </c>
      <c r="E23" s="8">
        <f t="shared" si="1"/>
        <v>0.18811881188118812</v>
      </c>
      <c r="G23" s="16">
        <v>0.22321428571428573</v>
      </c>
    </row>
    <row r="24" spans="1:7" ht="6" customHeight="1">
      <c r="A24" s="3"/>
      <c r="E24" s="8"/>
      <c r="G24" s="16"/>
    </row>
    <row r="25" spans="1:7" ht="12.75">
      <c r="A25" s="4" t="s">
        <v>40</v>
      </c>
      <c r="B25" s="2">
        <v>71</v>
      </c>
      <c r="C25" s="2">
        <v>9</v>
      </c>
      <c r="D25" s="2">
        <v>0</v>
      </c>
      <c r="E25" s="8">
        <f t="shared" si="1"/>
        <v>0.1267605633802817</v>
      </c>
      <c r="G25" s="17">
        <v>0.19463087248322147</v>
      </c>
    </row>
    <row r="26" spans="1:7" ht="12.75">
      <c r="A26" s="3" t="s">
        <v>41</v>
      </c>
      <c r="B26" s="2">
        <v>54</v>
      </c>
      <c r="C26" s="2">
        <v>8</v>
      </c>
      <c r="D26" s="2">
        <v>0</v>
      </c>
      <c r="E26" s="8">
        <f t="shared" si="1"/>
        <v>0.14814814814814814</v>
      </c>
      <c r="G26" s="16">
        <v>0.21739130434782608</v>
      </c>
    </row>
    <row r="27" spans="1:7" ht="12.75">
      <c r="A27" s="3" t="s">
        <v>42</v>
      </c>
      <c r="B27" s="19">
        <v>124</v>
      </c>
      <c r="C27" s="19">
        <v>30</v>
      </c>
      <c r="D27" s="19">
        <v>0</v>
      </c>
      <c r="E27" s="16">
        <f t="shared" si="1"/>
        <v>0.24193548387096775</v>
      </c>
      <c r="G27" s="16">
        <v>0.16666666666666666</v>
      </c>
    </row>
    <row r="28" spans="1:7" ht="12.75">
      <c r="A28" s="4" t="s">
        <v>43</v>
      </c>
      <c r="B28" s="24" t="s">
        <v>8</v>
      </c>
      <c r="C28" s="14"/>
      <c r="D28" s="14"/>
      <c r="E28" s="15"/>
      <c r="G28" s="16">
        <v>0.13131313131313133</v>
      </c>
    </row>
    <row r="29" spans="1:7" ht="6" customHeight="1">
      <c r="A29" s="3"/>
      <c r="E29" s="8"/>
      <c r="G29" s="16"/>
    </row>
    <row r="30" spans="1:7" ht="12.75">
      <c r="A30" s="3" t="s">
        <v>44</v>
      </c>
      <c r="B30" s="2">
        <v>363</v>
      </c>
      <c r="C30" s="2">
        <v>30</v>
      </c>
      <c r="D30" s="2">
        <v>0</v>
      </c>
      <c r="E30" s="8">
        <f>+C30/(B30-D30)</f>
        <v>0.08264462809917356</v>
      </c>
      <c r="G30" s="16">
        <v>0.13466334164588528</v>
      </c>
    </row>
    <row r="31" spans="1:7" ht="12.75">
      <c r="A31" s="4" t="s">
        <v>45</v>
      </c>
      <c r="B31" s="1">
        <v>546</v>
      </c>
      <c r="C31" s="1">
        <v>29</v>
      </c>
      <c r="D31" s="1">
        <v>0</v>
      </c>
      <c r="E31" s="8">
        <f>+C31/(B31-D31)</f>
        <v>0.05311355311355311</v>
      </c>
      <c r="F31" s="1">
        <v>0</v>
      </c>
      <c r="G31" s="16">
        <v>0.031995346131471786</v>
      </c>
    </row>
    <row r="32" spans="1:7" ht="12.75">
      <c r="A32" s="3" t="s">
        <v>46</v>
      </c>
      <c r="B32" s="2">
        <v>87</v>
      </c>
      <c r="C32" s="2">
        <v>15</v>
      </c>
      <c r="D32" s="2">
        <v>0</v>
      </c>
      <c r="E32" s="8">
        <f>+C32/(B32-D32)</f>
        <v>0.1724137931034483</v>
      </c>
      <c r="G32" s="16">
        <v>0.1782178217821782</v>
      </c>
    </row>
    <row r="33" spans="1:7" s="23" customFormat="1" ht="12.75">
      <c r="A33" s="3" t="s">
        <v>47</v>
      </c>
      <c r="B33" s="61">
        <v>205</v>
      </c>
      <c r="C33" s="61">
        <v>24</v>
      </c>
      <c r="D33" s="61">
        <v>0</v>
      </c>
      <c r="E33" s="8">
        <f>+C33/(B33-D33)</f>
        <v>0.11707317073170732</v>
      </c>
      <c r="G33" s="17">
        <v>0.05238095238095238</v>
      </c>
    </row>
    <row r="34" spans="1:7" ht="6" customHeight="1">
      <c r="A34" s="3"/>
      <c r="E34" s="8"/>
      <c r="G34" s="16"/>
    </row>
    <row r="35" spans="1:7" ht="12.75">
      <c r="A35" s="3" t="s">
        <v>48</v>
      </c>
      <c r="B35" s="2">
        <v>74</v>
      </c>
      <c r="C35" s="2">
        <v>19</v>
      </c>
      <c r="D35" s="2">
        <v>0</v>
      </c>
      <c r="E35" s="8">
        <f>+C35/(B35-D35)</f>
        <v>0.25675675675675674</v>
      </c>
      <c r="G35" s="16">
        <v>0.15384615384615385</v>
      </c>
    </row>
    <row r="36" spans="1:7" ht="12.75">
      <c r="A36" s="3" t="s">
        <v>49</v>
      </c>
      <c r="B36" s="24" t="s">
        <v>7</v>
      </c>
      <c r="C36" s="14"/>
      <c r="D36" s="14"/>
      <c r="E36" s="15"/>
      <c r="G36" s="16">
        <v>0.15384615384615385</v>
      </c>
    </row>
    <row r="37" spans="1:7" ht="12.75">
      <c r="A37" s="3" t="s">
        <v>50</v>
      </c>
      <c r="B37" s="2">
        <v>180</v>
      </c>
      <c r="C37" s="2">
        <v>13</v>
      </c>
      <c r="D37" s="2">
        <v>0</v>
      </c>
      <c r="E37" s="8">
        <f>+C37/(B37-D37)</f>
        <v>0.07222222222222222</v>
      </c>
      <c r="G37" s="16">
        <v>0.08666666666666667</v>
      </c>
    </row>
    <row r="38" spans="1:7" ht="12.75">
      <c r="A38" s="3" t="s">
        <v>51</v>
      </c>
      <c r="B38" s="2">
        <v>49</v>
      </c>
      <c r="C38" s="2">
        <v>12</v>
      </c>
      <c r="D38" s="2">
        <v>0</v>
      </c>
      <c r="E38" s="8">
        <f>+C38/(B38-D38)</f>
        <v>0.24489795918367346</v>
      </c>
      <c r="G38" s="16">
        <v>0.20454545454545456</v>
      </c>
    </row>
    <row r="39" spans="1:7" ht="6" customHeight="1">
      <c r="A39" s="3"/>
      <c r="E39" s="8"/>
      <c r="G39" s="16"/>
    </row>
    <row r="40" spans="1:7" s="23" customFormat="1" ht="12.75">
      <c r="A40" s="4" t="s">
        <v>52</v>
      </c>
      <c r="B40" s="24" t="s">
        <v>7</v>
      </c>
      <c r="C40" s="24"/>
      <c r="D40" s="24"/>
      <c r="E40" s="25"/>
      <c r="G40" s="17">
        <v>0.09895833333333333</v>
      </c>
    </row>
    <row r="41" spans="1:7" ht="12.75">
      <c r="A41" s="4" t="s">
        <v>1</v>
      </c>
      <c r="B41" s="2">
        <v>370</v>
      </c>
      <c r="C41" s="2">
        <v>97</v>
      </c>
      <c r="D41" s="2">
        <v>0</v>
      </c>
      <c r="E41" s="8">
        <f>+C41/(B41-D41)</f>
        <v>0.26216216216216215</v>
      </c>
      <c r="G41" s="16">
        <v>0.3036723163841808</v>
      </c>
    </row>
    <row r="42" spans="1:7" ht="12.75">
      <c r="A42" s="4" t="s">
        <v>53</v>
      </c>
      <c r="B42" s="2">
        <v>187</v>
      </c>
      <c r="C42" s="2">
        <v>73</v>
      </c>
      <c r="D42" s="2">
        <v>1</v>
      </c>
      <c r="E42" s="8">
        <f>+C42/(B42-D42)</f>
        <v>0.3924731182795699</v>
      </c>
      <c r="G42" s="16">
        <v>0.3657587548638132</v>
      </c>
    </row>
    <row r="43" spans="1:7" ht="13.5" thickBot="1">
      <c r="A43" s="3" t="s">
        <v>2</v>
      </c>
      <c r="B43" s="29">
        <v>40</v>
      </c>
      <c r="C43" s="29">
        <v>18</v>
      </c>
      <c r="D43" s="29">
        <v>0</v>
      </c>
      <c r="E43" s="30">
        <f>+C43/(B43-D43)</f>
        <v>0.45</v>
      </c>
      <c r="F43" s="31"/>
      <c r="G43" s="32">
        <v>0.3148148148148148</v>
      </c>
    </row>
    <row r="44" spans="1:7" ht="13.5" thickTop="1">
      <c r="A44" s="26" t="s">
        <v>54</v>
      </c>
      <c r="B44" s="9">
        <f>SUM(B5:B43)</f>
        <v>6283</v>
      </c>
      <c r="C44" s="9">
        <f>SUM(C5:C43)</f>
        <v>1096</v>
      </c>
      <c r="D44" s="9">
        <f>SUM(D5:D43)</f>
        <v>4</v>
      </c>
      <c r="E44" s="20">
        <f>+C44/(B44-D44)</f>
        <v>0.17455008759356586</v>
      </c>
      <c r="G44" s="18">
        <v>0.16048868527002638</v>
      </c>
    </row>
    <row r="45" ht="12.75">
      <c r="A45" s="5"/>
    </row>
    <row r="46" spans="1:5" s="50" customFormat="1" ht="12.75">
      <c r="A46" s="52" t="s">
        <v>56</v>
      </c>
      <c r="B46" s="53"/>
      <c r="C46" s="53"/>
      <c r="D46" s="53"/>
      <c r="E46" s="54">
        <v>0.1655</v>
      </c>
    </row>
    <row r="47" spans="1:5" ht="12.75">
      <c r="A47" s="3"/>
      <c r="D47" s="9">
        <f>+B44-D44</f>
        <v>6279</v>
      </c>
      <c r="E47" s="20">
        <f>+C44/D47</f>
        <v>0.17455008759356586</v>
      </c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</sheetData>
  <printOptions/>
  <pageMargins left="0.5" right="0.33" top="0.43" bottom="0.17" header="0.38" footer="0.17"/>
  <pageSetup horizontalDpi="600" verticalDpi="600" orientation="landscape" r:id="rId1"/>
  <headerFooter alignWithMargins="0"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299"/>
  <sheetViews>
    <sheetView tabSelected="1" workbookViewId="0" topLeftCell="A39">
      <selection activeCell="C48" sqref="C48"/>
    </sheetView>
  </sheetViews>
  <sheetFormatPr defaultColWidth="9.140625" defaultRowHeight="12.75"/>
  <cols>
    <col min="1" max="1" width="19.7109375" style="3" customWidth="1"/>
    <col min="2" max="2" width="7.28125" style="33" bestFit="1" customWidth="1"/>
    <col min="3" max="3" width="5.57421875" style="33" bestFit="1" customWidth="1"/>
    <col min="4" max="4" width="9.421875" style="33" bestFit="1" customWidth="1"/>
    <col min="5" max="5" width="9.7109375" style="33" bestFit="1" customWidth="1"/>
    <col min="6" max="6" width="1.1484375" style="33" customWidth="1"/>
    <col min="7" max="7" width="7.28125" style="33" bestFit="1" customWidth="1"/>
    <col min="8" max="8" width="5.57421875" style="33" bestFit="1" customWidth="1"/>
    <col min="9" max="9" width="9.421875" style="33" bestFit="1" customWidth="1"/>
    <col min="10" max="10" width="9.7109375" style="33" bestFit="1" customWidth="1"/>
    <col min="11" max="11" width="2.421875" style="38" customWidth="1"/>
    <col min="12" max="12" width="7.28125" style="33" bestFit="1" customWidth="1"/>
    <col min="13" max="13" width="5.57421875" style="33" bestFit="1" customWidth="1"/>
    <col min="14" max="14" width="9.421875" style="33" bestFit="1" customWidth="1"/>
    <col min="15" max="15" width="9.7109375" style="33" customWidth="1"/>
    <col min="16" max="16" width="2.00390625" style="38" customWidth="1"/>
    <col min="17" max="17" width="7.28125" style="33" bestFit="1" customWidth="1"/>
    <col min="18" max="18" width="5.57421875" style="33" bestFit="1" customWidth="1"/>
    <col min="19" max="19" width="9.421875" style="33" bestFit="1" customWidth="1"/>
    <col min="20" max="20" width="9.7109375" style="33" bestFit="1" customWidth="1"/>
    <col min="21" max="21" width="2.00390625" style="38" customWidth="1"/>
    <col min="22" max="22" width="7.28125" style="33" bestFit="1" customWidth="1"/>
    <col min="23" max="23" width="5.57421875" style="33" bestFit="1" customWidth="1"/>
    <col min="24" max="24" width="9.421875" style="33" bestFit="1" customWidth="1"/>
    <col min="25" max="25" width="9.7109375" style="33" bestFit="1" customWidth="1"/>
    <col min="26" max="26" width="1.421875" style="38" customWidth="1"/>
    <col min="27" max="27" width="7.7109375" style="33" customWidth="1"/>
    <col min="28" max="28" width="4.421875" style="33" customWidth="1"/>
    <col min="29" max="29" width="9.421875" style="33" bestFit="1" customWidth="1"/>
    <col min="30" max="30" width="9.7109375" style="33" bestFit="1" customWidth="1"/>
    <col min="31" max="31" width="1.28515625" style="38" customWidth="1"/>
    <col min="32" max="32" width="7.28125" style="33" bestFit="1" customWidth="1"/>
    <col min="33" max="33" width="5.57421875" style="33" bestFit="1" customWidth="1"/>
    <col min="34" max="34" width="9.421875" style="33" bestFit="1" customWidth="1"/>
    <col min="35" max="35" width="9.7109375" style="33" bestFit="1" customWidth="1"/>
    <col min="80" max="16384" width="9.140625" style="34" customWidth="1"/>
  </cols>
  <sheetData>
    <row r="1" spans="1:76" s="44" customFormat="1" ht="15.75">
      <c r="A1" s="28" t="s">
        <v>6</v>
      </c>
      <c r="B1" s="43"/>
      <c r="C1" s="43"/>
      <c r="K1" s="45"/>
      <c r="P1" s="45"/>
      <c r="U1" s="45"/>
      <c r="Z1" s="45"/>
      <c r="AE1" s="45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76" s="59" customFormat="1" ht="15.75">
      <c r="A2" s="28" t="s">
        <v>68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8"/>
      <c r="Q2" s="57"/>
      <c r="R2" s="57"/>
      <c r="S2" s="57"/>
      <c r="T2" s="57"/>
      <c r="U2" s="58"/>
      <c r="V2" s="57"/>
      <c r="W2" s="57"/>
      <c r="X2" s="57"/>
      <c r="Y2" s="57"/>
      <c r="Z2" s="58"/>
      <c r="AA2" s="57"/>
      <c r="AB2" s="57"/>
      <c r="AC2" s="57"/>
      <c r="AD2" s="57"/>
      <c r="AE2" s="58"/>
      <c r="AF2" s="57"/>
      <c r="AG2" s="57"/>
      <c r="AH2" s="57"/>
      <c r="AI2" s="5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79" s="37" customFormat="1" ht="13.5" thickBot="1">
      <c r="A3" s="5"/>
      <c r="B3" s="41" t="s">
        <v>12</v>
      </c>
      <c r="C3" s="41"/>
      <c r="D3" s="41"/>
      <c r="E3" s="42" t="s">
        <v>19</v>
      </c>
      <c r="F3" s="40"/>
      <c r="G3" s="41" t="s">
        <v>13</v>
      </c>
      <c r="H3" s="41"/>
      <c r="I3" s="41"/>
      <c r="J3" s="42" t="s">
        <v>19</v>
      </c>
      <c r="K3" s="40"/>
      <c r="L3" s="41" t="s">
        <v>14</v>
      </c>
      <c r="M3" s="41"/>
      <c r="N3" s="41"/>
      <c r="O3" s="42" t="s">
        <v>19</v>
      </c>
      <c r="P3" s="40"/>
      <c r="Q3" s="41" t="s">
        <v>15</v>
      </c>
      <c r="R3" s="41"/>
      <c r="S3" s="41"/>
      <c r="T3" s="42" t="s">
        <v>19</v>
      </c>
      <c r="U3" s="40"/>
      <c r="V3" s="41" t="s">
        <v>16</v>
      </c>
      <c r="W3" s="41"/>
      <c r="X3" s="41"/>
      <c r="Y3" s="42" t="s">
        <v>19</v>
      </c>
      <c r="Z3" s="40"/>
      <c r="AA3" s="41" t="s">
        <v>17</v>
      </c>
      <c r="AB3" s="41"/>
      <c r="AC3" s="41"/>
      <c r="AD3" s="42" t="s">
        <v>19</v>
      </c>
      <c r="AE3" s="40"/>
      <c r="AF3" s="41" t="s">
        <v>18</v>
      </c>
      <c r="AG3" s="41"/>
      <c r="AH3" s="41"/>
      <c r="AI3" s="42" t="s">
        <v>19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 s="11"/>
      <c r="BZ3" s="11"/>
      <c r="CA3" s="11"/>
    </row>
    <row r="4" spans="1:79" s="37" customFormat="1" ht="13.5" thickTop="1">
      <c r="A4" s="5"/>
      <c r="B4" s="36" t="s">
        <v>9</v>
      </c>
      <c r="C4" s="36" t="s">
        <v>11</v>
      </c>
      <c r="D4" s="36" t="s">
        <v>10</v>
      </c>
      <c r="E4" s="36" t="s">
        <v>20</v>
      </c>
      <c r="F4" s="36"/>
      <c r="G4" s="36" t="s">
        <v>9</v>
      </c>
      <c r="H4" s="36" t="s">
        <v>11</v>
      </c>
      <c r="I4" s="36" t="s">
        <v>10</v>
      </c>
      <c r="J4" s="36" t="s">
        <v>20</v>
      </c>
      <c r="K4" s="40"/>
      <c r="L4" s="36" t="s">
        <v>9</v>
      </c>
      <c r="M4" s="36" t="s">
        <v>11</v>
      </c>
      <c r="N4" s="36" t="s">
        <v>10</v>
      </c>
      <c r="O4" s="36" t="s">
        <v>20</v>
      </c>
      <c r="P4" s="40"/>
      <c r="Q4" s="36" t="s">
        <v>9</v>
      </c>
      <c r="R4" s="36" t="s">
        <v>11</v>
      </c>
      <c r="S4" s="36" t="s">
        <v>10</v>
      </c>
      <c r="T4" s="36" t="s">
        <v>20</v>
      </c>
      <c r="U4" s="40"/>
      <c r="V4" s="36" t="s">
        <v>9</v>
      </c>
      <c r="W4" s="36" t="s">
        <v>11</v>
      </c>
      <c r="X4" s="36" t="s">
        <v>10</v>
      </c>
      <c r="Y4" s="36" t="s">
        <v>20</v>
      </c>
      <c r="Z4" s="40"/>
      <c r="AA4" s="36" t="s">
        <v>9</v>
      </c>
      <c r="AB4" s="36" t="s">
        <v>11</v>
      </c>
      <c r="AC4" s="36" t="s">
        <v>10</v>
      </c>
      <c r="AD4" s="36" t="s">
        <v>20</v>
      </c>
      <c r="AE4" s="40"/>
      <c r="AF4" s="36" t="s">
        <v>9</v>
      </c>
      <c r="AG4" s="36" t="s">
        <v>11</v>
      </c>
      <c r="AH4" s="36" t="s">
        <v>10</v>
      </c>
      <c r="AI4" s="36" t="s">
        <v>20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 s="11"/>
      <c r="BZ4" s="11"/>
      <c r="CA4" s="11"/>
    </row>
    <row r="5" spans="1:35" ht="13.5" customHeight="1">
      <c r="A5" s="4" t="s">
        <v>57</v>
      </c>
      <c r="B5" s="33">
        <v>2</v>
      </c>
      <c r="C5" s="33">
        <v>1</v>
      </c>
      <c r="D5" s="33">
        <v>0</v>
      </c>
      <c r="E5" s="35">
        <f>+C5/(B5-D5)</f>
        <v>0.5</v>
      </c>
      <c r="F5" s="35"/>
      <c r="G5" s="33">
        <v>10</v>
      </c>
      <c r="H5" s="33">
        <v>6</v>
      </c>
      <c r="I5" s="33">
        <v>0</v>
      </c>
      <c r="J5" s="35">
        <f>+H5/(G5-I5)</f>
        <v>0.6</v>
      </c>
      <c r="K5" s="39"/>
      <c r="L5" s="33">
        <v>2</v>
      </c>
      <c r="M5" s="33">
        <v>1</v>
      </c>
      <c r="N5" s="33">
        <v>0</v>
      </c>
      <c r="O5" s="35">
        <f>+M5/(L5-N5)</f>
        <v>0.5</v>
      </c>
      <c r="P5" s="39"/>
      <c r="Q5" s="33">
        <v>0</v>
      </c>
      <c r="R5" s="33">
        <v>0</v>
      </c>
      <c r="S5" s="33">
        <v>0</v>
      </c>
      <c r="T5" s="35" t="e">
        <f>+R5/(Q5-S5)</f>
        <v>#DIV/0!</v>
      </c>
      <c r="U5" s="39"/>
      <c r="V5" s="33">
        <v>0</v>
      </c>
      <c r="W5" s="33">
        <v>0</v>
      </c>
      <c r="X5" s="33">
        <v>0</v>
      </c>
      <c r="Y5" s="35" t="e">
        <f>+W5/(V5-X5)</f>
        <v>#DIV/0!</v>
      </c>
      <c r="Z5" s="39"/>
      <c r="AA5" s="33">
        <v>0</v>
      </c>
      <c r="AB5" s="33">
        <v>0</v>
      </c>
      <c r="AC5" s="33">
        <v>0</v>
      </c>
      <c r="AD5" s="35" t="e">
        <f>+AB5/(AA5-AC5)</f>
        <v>#DIV/0!</v>
      </c>
      <c r="AE5" s="39"/>
      <c r="AF5" s="33">
        <v>16</v>
      </c>
      <c r="AG5" s="33">
        <v>8</v>
      </c>
      <c r="AH5" s="33">
        <v>0</v>
      </c>
      <c r="AI5" s="35">
        <f>+AG5/(AF5-AH5)</f>
        <v>0.5</v>
      </c>
    </row>
    <row r="6" spans="1:35" ht="12.75">
      <c r="A6" s="3" t="s">
        <v>58</v>
      </c>
      <c r="B6" s="33">
        <v>3</v>
      </c>
      <c r="C6" s="33">
        <v>2</v>
      </c>
      <c r="D6" s="33">
        <v>0</v>
      </c>
      <c r="E6" s="35">
        <f>+C6/(B6-D6)</f>
        <v>0.6666666666666666</v>
      </c>
      <c r="F6" s="35"/>
      <c r="G6" s="33">
        <v>14</v>
      </c>
      <c r="H6" s="33">
        <v>7</v>
      </c>
      <c r="I6" s="33">
        <v>0</v>
      </c>
      <c r="J6" s="35">
        <f>+H6/(G6-I6)</f>
        <v>0.5</v>
      </c>
      <c r="K6" s="39"/>
      <c r="L6" s="33">
        <v>7</v>
      </c>
      <c r="M6" s="33">
        <v>1</v>
      </c>
      <c r="N6" s="33">
        <v>0</v>
      </c>
      <c r="O6" s="35">
        <f>+M6/(L6-N6)</f>
        <v>0.14285714285714285</v>
      </c>
      <c r="P6" s="39"/>
      <c r="Q6" s="33">
        <v>3</v>
      </c>
      <c r="R6" s="33">
        <v>2</v>
      </c>
      <c r="S6" s="33">
        <v>0</v>
      </c>
      <c r="T6" s="35">
        <f>+R6/(Q6-S6)</f>
        <v>0.6666666666666666</v>
      </c>
      <c r="U6" s="39"/>
      <c r="V6" s="33">
        <v>2</v>
      </c>
      <c r="W6" s="33">
        <v>2</v>
      </c>
      <c r="X6" s="33">
        <v>0</v>
      </c>
      <c r="Y6" s="35">
        <f>+W6/(V6-X6)</f>
        <v>1</v>
      </c>
      <c r="Z6" s="39"/>
      <c r="AA6" s="33">
        <v>0</v>
      </c>
      <c r="AB6" s="33">
        <v>0</v>
      </c>
      <c r="AC6" s="33">
        <v>0</v>
      </c>
      <c r="AD6" s="35" t="e">
        <f>+AB6/(AA6-AC6)</f>
        <v>#DIV/0!</v>
      </c>
      <c r="AE6" s="39"/>
      <c r="AF6" s="33">
        <v>25</v>
      </c>
      <c r="AG6" s="33">
        <v>13</v>
      </c>
      <c r="AH6" s="33">
        <v>0</v>
      </c>
      <c r="AI6" s="35">
        <f>+AG6/(AF6-AH6)</f>
        <v>0.52</v>
      </c>
    </row>
    <row r="7" spans="1:35" ht="12.75">
      <c r="A7" s="3" t="s">
        <v>59</v>
      </c>
      <c r="B7" s="33">
        <v>4</v>
      </c>
      <c r="C7" s="33">
        <v>1</v>
      </c>
      <c r="D7" s="33">
        <v>1</v>
      </c>
      <c r="E7" s="35">
        <f>+C7/(B7-D7)</f>
        <v>0.3333333333333333</v>
      </c>
      <c r="F7" s="35"/>
      <c r="G7" s="33">
        <v>3</v>
      </c>
      <c r="H7" s="33">
        <v>0</v>
      </c>
      <c r="I7" s="33">
        <v>0</v>
      </c>
      <c r="J7" s="35">
        <f>+H7/(G7-I7)</f>
        <v>0</v>
      </c>
      <c r="K7" s="39"/>
      <c r="L7" s="33">
        <v>1</v>
      </c>
      <c r="M7" s="33">
        <v>0</v>
      </c>
      <c r="N7" s="33">
        <v>0</v>
      </c>
      <c r="O7" s="35">
        <f>+M7/(L7-N7)</f>
        <v>0</v>
      </c>
      <c r="P7" s="39"/>
      <c r="Q7" s="33">
        <v>0</v>
      </c>
      <c r="R7" s="33">
        <v>0</v>
      </c>
      <c r="S7" s="33">
        <v>0</v>
      </c>
      <c r="T7" s="35" t="e">
        <f>+R7/(Q7-S7)</f>
        <v>#DIV/0!</v>
      </c>
      <c r="U7" s="39"/>
      <c r="V7" s="33">
        <v>0</v>
      </c>
      <c r="W7" s="33">
        <v>0</v>
      </c>
      <c r="X7" s="33">
        <v>0</v>
      </c>
      <c r="Y7" s="35" t="e">
        <f>+W7/(V7-X7)</f>
        <v>#DIV/0!</v>
      </c>
      <c r="Z7" s="39"/>
      <c r="AA7" s="33">
        <v>0</v>
      </c>
      <c r="AB7" s="33">
        <v>0</v>
      </c>
      <c r="AC7" s="33">
        <v>0</v>
      </c>
      <c r="AD7" s="35" t="e">
        <f>+AB7/(AA7-AC7)</f>
        <v>#DIV/0!</v>
      </c>
      <c r="AE7" s="39"/>
      <c r="AF7" s="33">
        <v>9</v>
      </c>
      <c r="AG7" s="33">
        <v>0</v>
      </c>
      <c r="AH7" s="33">
        <v>0</v>
      </c>
      <c r="AI7" s="35">
        <f>+AG7/(AF7-AH7)</f>
        <v>0</v>
      </c>
    </row>
    <row r="8" spans="1:35" ht="12.75">
      <c r="A8" s="3" t="s">
        <v>60</v>
      </c>
      <c r="B8" s="33">
        <v>5</v>
      </c>
      <c r="C8" s="33">
        <v>1</v>
      </c>
      <c r="D8" s="33">
        <v>2</v>
      </c>
      <c r="E8" s="35">
        <f>+C8/(B8-D8)</f>
        <v>0.3333333333333333</v>
      </c>
      <c r="F8" s="35"/>
      <c r="G8" s="33">
        <v>15</v>
      </c>
      <c r="H8" s="33">
        <v>1</v>
      </c>
      <c r="I8" s="33">
        <v>0</v>
      </c>
      <c r="J8" s="35">
        <f>+H8/(G8-I8)</f>
        <v>0.06666666666666667</v>
      </c>
      <c r="K8" s="39"/>
      <c r="L8" s="33">
        <v>2</v>
      </c>
      <c r="M8" s="33">
        <v>0</v>
      </c>
      <c r="N8" s="33">
        <v>0</v>
      </c>
      <c r="O8" s="35">
        <f>+M8/(L8-N8)</f>
        <v>0</v>
      </c>
      <c r="P8" s="39"/>
      <c r="Q8" s="33">
        <v>2</v>
      </c>
      <c r="R8" s="33">
        <v>0</v>
      </c>
      <c r="S8" s="33">
        <v>0</v>
      </c>
      <c r="T8" s="35">
        <f>+R8/(Q8-S8)</f>
        <v>0</v>
      </c>
      <c r="U8" s="39"/>
      <c r="V8" s="33">
        <v>0</v>
      </c>
      <c r="W8" s="33">
        <v>0</v>
      </c>
      <c r="X8" s="33">
        <v>0</v>
      </c>
      <c r="Y8" s="35" t="e">
        <f>+W8/(V8-X8)</f>
        <v>#DIV/0!</v>
      </c>
      <c r="Z8" s="39"/>
      <c r="AA8" s="33">
        <v>0</v>
      </c>
      <c r="AB8" s="33">
        <v>0</v>
      </c>
      <c r="AC8" s="33">
        <v>0</v>
      </c>
      <c r="AD8" s="35" t="e">
        <f>+AB8/(AA8-AC8)</f>
        <v>#DIV/0!</v>
      </c>
      <c r="AE8" s="39"/>
      <c r="AF8" s="33">
        <v>26</v>
      </c>
      <c r="AG8" s="33">
        <v>1</v>
      </c>
      <c r="AH8" s="33">
        <v>0</v>
      </c>
      <c r="AI8" s="35">
        <f>+AG8/(AF8-AH8)</f>
        <v>0.038461538461538464</v>
      </c>
    </row>
    <row r="9" spans="5:35" ht="12.75">
      <c r="E9" s="35"/>
      <c r="F9" s="35"/>
      <c r="J9" s="35"/>
      <c r="K9" s="39"/>
      <c r="O9" s="35"/>
      <c r="P9" s="39"/>
      <c r="T9" s="35"/>
      <c r="U9" s="39"/>
      <c r="Y9" s="35"/>
      <c r="Z9" s="39"/>
      <c r="AD9" s="35"/>
      <c r="AE9" s="39"/>
      <c r="AI9" s="35"/>
    </row>
    <row r="10" spans="1:35" ht="12.75">
      <c r="A10" s="3" t="s">
        <v>61</v>
      </c>
      <c r="B10" s="33">
        <v>3</v>
      </c>
      <c r="C10" s="33">
        <v>1</v>
      </c>
      <c r="D10" s="33">
        <v>0</v>
      </c>
      <c r="E10" s="35">
        <f>+C10/(B10-D10)</f>
        <v>0.3333333333333333</v>
      </c>
      <c r="F10" s="35"/>
      <c r="G10" s="33">
        <v>8</v>
      </c>
      <c r="H10" s="33">
        <v>5</v>
      </c>
      <c r="I10" s="33">
        <v>0</v>
      </c>
      <c r="J10" s="35">
        <f>+H10/(G10-I10)</f>
        <v>0.625</v>
      </c>
      <c r="K10" s="39"/>
      <c r="L10" s="33">
        <v>2</v>
      </c>
      <c r="M10" s="33">
        <v>0</v>
      </c>
      <c r="N10" s="33">
        <v>0</v>
      </c>
      <c r="O10" s="35">
        <f>+M10/(L10-N10)</f>
        <v>0</v>
      </c>
      <c r="P10" s="39"/>
      <c r="Q10" s="33">
        <v>7</v>
      </c>
      <c r="R10" s="33">
        <v>4</v>
      </c>
      <c r="S10" s="33">
        <v>0</v>
      </c>
      <c r="T10" s="35">
        <f>+R10/(Q10-S10)</f>
        <v>0.5714285714285714</v>
      </c>
      <c r="U10" s="39"/>
      <c r="V10" s="33">
        <v>2</v>
      </c>
      <c r="W10" s="33">
        <v>0</v>
      </c>
      <c r="X10" s="33">
        <v>0</v>
      </c>
      <c r="Y10" s="35">
        <f>+W10/(V10-X10)</f>
        <v>0</v>
      </c>
      <c r="Z10" s="39"/>
      <c r="AA10" s="33">
        <v>0</v>
      </c>
      <c r="AB10" s="33">
        <v>0</v>
      </c>
      <c r="AC10" s="33">
        <v>0</v>
      </c>
      <c r="AD10" s="35" t="e">
        <f>+AB10/(AA10-AC10)</f>
        <v>#DIV/0!</v>
      </c>
      <c r="AE10" s="39"/>
      <c r="AF10" s="33">
        <v>4</v>
      </c>
      <c r="AG10" s="33">
        <v>3</v>
      </c>
      <c r="AH10" s="33">
        <v>0</v>
      </c>
      <c r="AI10" s="35">
        <f>+AG10/(AF10-AH10)</f>
        <v>0.75</v>
      </c>
    </row>
    <row r="11" spans="1:35" ht="12.75">
      <c r="A11" s="3" t="s">
        <v>62</v>
      </c>
      <c r="B11" s="33">
        <v>15</v>
      </c>
      <c r="C11" s="33">
        <v>6</v>
      </c>
      <c r="D11" s="33">
        <v>2</v>
      </c>
      <c r="E11" s="35">
        <f>+C11/(B11-D11)</f>
        <v>0.46153846153846156</v>
      </c>
      <c r="F11" s="35"/>
      <c r="G11" s="33">
        <v>68</v>
      </c>
      <c r="H11" s="33">
        <v>24</v>
      </c>
      <c r="I11" s="33">
        <v>1</v>
      </c>
      <c r="J11" s="35">
        <f>+H11/(G11-I11)</f>
        <v>0.3582089552238806</v>
      </c>
      <c r="K11" s="39"/>
      <c r="L11" s="33">
        <v>0</v>
      </c>
      <c r="M11" s="33">
        <v>0</v>
      </c>
      <c r="N11" s="33">
        <v>0</v>
      </c>
      <c r="O11" s="35" t="e">
        <f>+M11/(L11-N11)</f>
        <v>#DIV/0!</v>
      </c>
      <c r="P11" s="39"/>
      <c r="Q11" s="33">
        <v>2</v>
      </c>
      <c r="R11" s="33">
        <v>1</v>
      </c>
      <c r="S11" s="33">
        <v>0</v>
      </c>
      <c r="T11" s="35">
        <f>+R11/(Q11-S11)</f>
        <v>0.5</v>
      </c>
      <c r="U11" s="39"/>
      <c r="V11" s="33">
        <v>0</v>
      </c>
      <c r="W11" s="33">
        <v>0</v>
      </c>
      <c r="X11" s="33">
        <v>0</v>
      </c>
      <c r="Y11" s="35" t="e">
        <f>+W11/(V11-X11)</f>
        <v>#DIV/0!</v>
      </c>
      <c r="Z11" s="39"/>
      <c r="AA11" s="33">
        <v>0</v>
      </c>
      <c r="AB11" s="33">
        <v>0</v>
      </c>
      <c r="AC11" s="33">
        <v>0</v>
      </c>
      <c r="AD11" s="35" t="e">
        <f>+AB11/(AA11-AC11)</f>
        <v>#DIV/0!</v>
      </c>
      <c r="AE11" s="39"/>
      <c r="AF11" s="33">
        <v>65</v>
      </c>
      <c r="AG11" s="33">
        <v>25</v>
      </c>
      <c r="AH11" s="33">
        <v>0</v>
      </c>
      <c r="AI11" s="35">
        <f>+AG11/(AF11-AH11)</f>
        <v>0.38461538461538464</v>
      </c>
    </row>
    <row r="12" spans="1:99" ht="12.75">
      <c r="A12" s="3" t="s">
        <v>63</v>
      </c>
      <c r="B12" s="33">
        <v>10</v>
      </c>
      <c r="C12" s="33">
        <v>1</v>
      </c>
      <c r="D12" s="33">
        <v>2</v>
      </c>
      <c r="E12" s="35">
        <f>+C12/(B12-D12)</f>
        <v>0.125</v>
      </c>
      <c r="F12" s="35"/>
      <c r="G12" s="33">
        <v>4</v>
      </c>
      <c r="H12" s="33">
        <v>0</v>
      </c>
      <c r="I12" s="33">
        <v>0</v>
      </c>
      <c r="J12" s="35">
        <f>+H12/(G12-I12)</f>
        <v>0</v>
      </c>
      <c r="K12" s="39"/>
      <c r="L12" s="33">
        <v>0</v>
      </c>
      <c r="M12" s="33">
        <v>0</v>
      </c>
      <c r="N12" s="33">
        <v>0</v>
      </c>
      <c r="O12" s="35" t="e">
        <f>+M12/(L12-N12)</f>
        <v>#DIV/0!</v>
      </c>
      <c r="P12" s="39"/>
      <c r="Q12" s="33">
        <v>0</v>
      </c>
      <c r="R12" s="33">
        <v>0</v>
      </c>
      <c r="S12" s="33">
        <v>0</v>
      </c>
      <c r="T12" s="35" t="e">
        <f>+R12/(Q12-S12)</f>
        <v>#DIV/0!</v>
      </c>
      <c r="U12" s="39"/>
      <c r="V12" s="33">
        <v>0</v>
      </c>
      <c r="W12" s="33">
        <v>0</v>
      </c>
      <c r="X12" s="33">
        <v>0</v>
      </c>
      <c r="Y12" s="35" t="e">
        <f>+W12/(V12-X12)</f>
        <v>#DIV/0!</v>
      </c>
      <c r="Z12" s="39"/>
      <c r="AA12" s="33">
        <v>0</v>
      </c>
      <c r="AB12" s="33">
        <v>0</v>
      </c>
      <c r="AC12" s="33">
        <v>0</v>
      </c>
      <c r="AD12" s="35" t="e">
        <f>+AB12/(AA12-AC12)</f>
        <v>#DIV/0!</v>
      </c>
      <c r="AE12" s="39"/>
      <c r="AF12" s="33">
        <v>2</v>
      </c>
      <c r="AG12" s="33">
        <v>0</v>
      </c>
      <c r="AH12" s="33">
        <v>0</v>
      </c>
      <c r="AI12" s="35">
        <f>+AG12/(AF12-AH12)</f>
        <v>0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</row>
    <row r="13" spans="1:99" ht="12.75">
      <c r="A13" s="3" t="s">
        <v>31</v>
      </c>
      <c r="B13" s="33">
        <v>15</v>
      </c>
      <c r="C13" s="33">
        <v>3</v>
      </c>
      <c r="E13" s="35">
        <f>+C13/(B13-D13)</f>
        <v>0.2</v>
      </c>
      <c r="F13" s="35"/>
      <c r="G13" s="33">
        <v>39</v>
      </c>
      <c r="H13" s="33">
        <v>10</v>
      </c>
      <c r="J13" s="35">
        <f>+H13/(G13-I13)</f>
        <v>0.2564102564102564</v>
      </c>
      <c r="K13" s="39"/>
      <c r="L13" s="33">
        <v>18</v>
      </c>
      <c r="M13" s="33">
        <v>8</v>
      </c>
      <c r="O13" s="35">
        <f>+M13/(L13-N13)</f>
        <v>0.4444444444444444</v>
      </c>
      <c r="P13" s="39"/>
      <c r="Q13" s="33">
        <v>1</v>
      </c>
      <c r="R13" s="33">
        <v>0</v>
      </c>
      <c r="T13" s="35" t="e">
        <v>#DIV/0!</v>
      </c>
      <c r="U13" s="39"/>
      <c r="V13" s="33">
        <v>0</v>
      </c>
      <c r="W13" s="33">
        <v>0</v>
      </c>
      <c r="Y13" s="35" t="e">
        <v>#DIV/0!</v>
      </c>
      <c r="Z13" s="39"/>
      <c r="AA13" s="33">
        <v>0</v>
      </c>
      <c r="AB13" s="33">
        <v>0</v>
      </c>
      <c r="AD13" s="35" t="e">
        <v>#DIV/0!</v>
      </c>
      <c r="AE13" s="39"/>
      <c r="AF13" s="33">
        <v>34</v>
      </c>
      <c r="AG13" s="33">
        <v>9</v>
      </c>
      <c r="AI13" s="35">
        <f>+AG13/(AF13-AH13)</f>
        <v>0.2647058823529412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</row>
    <row r="14" spans="5:35" ht="12.75">
      <c r="E14" s="35"/>
      <c r="F14" s="35"/>
      <c r="J14" s="35"/>
      <c r="K14" s="39"/>
      <c r="O14" s="35"/>
      <c r="P14" s="39"/>
      <c r="T14" s="35"/>
      <c r="U14" s="39"/>
      <c r="Y14" s="35"/>
      <c r="Z14" s="39"/>
      <c r="AD14" s="35"/>
      <c r="AE14" s="39"/>
      <c r="AI14" s="35"/>
    </row>
    <row r="15" spans="1:35" ht="12.75">
      <c r="A15" s="4" t="s">
        <v>32</v>
      </c>
      <c r="B15" s="33">
        <v>3</v>
      </c>
      <c r="C15" s="33">
        <v>0</v>
      </c>
      <c r="D15" s="33">
        <v>0</v>
      </c>
      <c r="E15" s="35">
        <f>+C15/(B15-D15)</f>
        <v>0</v>
      </c>
      <c r="F15" s="35"/>
      <c r="G15" s="33">
        <v>44</v>
      </c>
      <c r="H15" s="33">
        <v>0</v>
      </c>
      <c r="I15" s="33">
        <v>0</v>
      </c>
      <c r="J15" s="35">
        <f>+H15/(G15-I15)</f>
        <v>0</v>
      </c>
      <c r="K15" s="39"/>
      <c r="L15" s="33">
        <v>15</v>
      </c>
      <c r="M15" s="33">
        <v>0</v>
      </c>
      <c r="N15" s="33">
        <v>0</v>
      </c>
      <c r="O15" s="35">
        <f>+M15/(L15-N15)</f>
        <v>0</v>
      </c>
      <c r="P15" s="39"/>
      <c r="Q15" s="33">
        <v>4</v>
      </c>
      <c r="R15" s="33">
        <v>0</v>
      </c>
      <c r="S15" s="33">
        <v>0</v>
      </c>
      <c r="T15" s="35">
        <f>+R15/(Q15-S15)</f>
        <v>0</v>
      </c>
      <c r="U15" s="39"/>
      <c r="V15" s="33">
        <v>0</v>
      </c>
      <c r="W15" s="33">
        <v>0</v>
      </c>
      <c r="X15" s="33">
        <v>0</v>
      </c>
      <c r="Y15" s="35" t="e">
        <f>+W15/(V15-X15)</f>
        <v>#DIV/0!</v>
      </c>
      <c r="Z15" s="39"/>
      <c r="AA15" s="33">
        <v>0</v>
      </c>
      <c r="AB15" s="33">
        <v>0</v>
      </c>
      <c r="AC15" s="33">
        <v>0</v>
      </c>
      <c r="AD15" s="35" t="e">
        <f>+AB15/(AA15-AC15)</f>
        <v>#DIV/0!</v>
      </c>
      <c r="AE15" s="39"/>
      <c r="AF15" s="33">
        <v>39</v>
      </c>
      <c r="AG15" s="33">
        <v>0</v>
      </c>
      <c r="AH15" s="33">
        <v>0</v>
      </c>
      <c r="AI15" s="35">
        <f>+AG15/(AF15-AH15)</f>
        <v>0</v>
      </c>
    </row>
    <row r="16" spans="1:35" ht="12.75">
      <c r="A16" s="4" t="s">
        <v>33</v>
      </c>
      <c r="B16" s="33">
        <v>2</v>
      </c>
      <c r="C16" s="33">
        <v>0</v>
      </c>
      <c r="D16" s="33">
        <v>0</v>
      </c>
      <c r="E16" s="35">
        <f>+C16/(B16-D16)</f>
        <v>0</v>
      </c>
      <c r="F16" s="35"/>
      <c r="G16" s="33">
        <v>2</v>
      </c>
      <c r="H16" s="33">
        <v>0</v>
      </c>
      <c r="I16" s="33">
        <v>0</v>
      </c>
      <c r="J16" s="35">
        <f>+H16/(G16-I16)</f>
        <v>0</v>
      </c>
      <c r="K16" s="39"/>
      <c r="L16" s="33">
        <v>2</v>
      </c>
      <c r="M16" s="33">
        <v>0</v>
      </c>
      <c r="N16" s="33">
        <v>0</v>
      </c>
      <c r="O16" s="35">
        <f>+M16/(L16-N16)</f>
        <v>0</v>
      </c>
      <c r="P16" s="39"/>
      <c r="Q16" s="33">
        <v>2</v>
      </c>
      <c r="R16" s="33">
        <v>0</v>
      </c>
      <c r="S16" s="33">
        <v>0</v>
      </c>
      <c r="T16" s="35">
        <f>+R16/(Q16-S16)</f>
        <v>0</v>
      </c>
      <c r="U16" s="39"/>
      <c r="V16" s="33">
        <v>2</v>
      </c>
      <c r="W16" s="33">
        <v>0</v>
      </c>
      <c r="X16" s="33">
        <v>0</v>
      </c>
      <c r="Y16" s="35">
        <f>+W16/(V16-X16)</f>
        <v>0</v>
      </c>
      <c r="Z16" s="39"/>
      <c r="AA16" s="33">
        <v>0</v>
      </c>
      <c r="AB16" s="33">
        <v>0</v>
      </c>
      <c r="AC16" s="33">
        <v>0</v>
      </c>
      <c r="AD16" s="35" t="e">
        <f>+AB16/(AA16-AC16)</f>
        <v>#DIV/0!</v>
      </c>
      <c r="AE16" s="39"/>
      <c r="AF16" s="33">
        <v>2</v>
      </c>
      <c r="AG16" s="33">
        <v>2</v>
      </c>
      <c r="AH16" s="33">
        <v>0</v>
      </c>
      <c r="AI16" s="35">
        <f>+AG16/(AF16-AH16)</f>
        <v>1</v>
      </c>
    </row>
    <row r="17" spans="1:35" ht="12.75">
      <c r="A17" s="3" t="s">
        <v>34</v>
      </c>
      <c r="B17" s="33">
        <v>5</v>
      </c>
      <c r="C17" s="33">
        <v>2</v>
      </c>
      <c r="D17" s="33">
        <v>5</v>
      </c>
      <c r="E17" s="35" t="e">
        <f>+C17/(B17-D17)</f>
        <v>#DIV/0!</v>
      </c>
      <c r="F17" s="35"/>
      <c r="G17" s="33">
        <v>17</v>
      </c>
      <c r="H17" s="33">
        <v>5</v>
      </c>
      <c r="I17" s="33">
        <v>0</v>
      </c>
      <c r="J17" s="35">
        <f>+H17/(G17-I17)</f>
        <v>0.29411764705882354</v>
      </c>
      <c r="K17" s="39"/>
      <c r="L17" s="33">
        <v>2</v>
      </c>
      <c r="M17" s="33">
        <v>0</v>
      </c>
      <c r="N17" s="33">
        <v>0</v>
      </c>
      <c r="O17" s="35">
        <f>+M17/(L17-N17)</f>
        <v>0</v>
      </c>
      <c r="P17" s="39"/>
      <c r="Q17" s="33">
        <v>8</v>
      </c>
      <c r="R17" s="33">
        <v>2</v>
      </c>
      <c r="S17" s="33">
        <v>0</v>
      </c>
      <c r="T17" s="35">
        <f>+R17/(Q17-S17)</f>
        <v>0.25</v>
      </c>
      <c r="U17" s="39"/>
      <c r="V17" s="33">
        <v>0</v>
      </c>
      <c r="W17" s="33">
        <v>0</v>
      </c>
      <c r="X17" s="33">
        <v>0</v>
      </c>
      <c r="Y17" s="35" t="e">
        <f>+W17/(V17-X17)</f>
        <v>#DIV/0!</v>
      </c>
      <c r="Z17" s="39"/>
      <c r="AA17" s="33">
        <v>3</v>
      </c>
      <c r="AB17" s="33">
        <v>0</v>
      </c>
      <c r="AC17" s="33">
        <v>0</v>
      </c>
      <c r="AD17" s="35">
        <f>+AB17/(AA17-AC17)</f>
        <v>0</v>
      </c>
      <c r="AE17" s="39"/>
      <c r="AF17" s="33">
        <v>27</v>
      </c>
      <c r="AG17" s="33">
        <v>10</v>
      </c>
      <c r="AH17" s="33">
        <v>0</v>
      </c>
      <c r="AI17" s="35">
        <f>+AG17/(AF17-AH17)</f>
        <v>0.37037037037037035</v>
      </c>
    </row>
    <row r="18" spans="1:35" ht="12.75">
      <c r="A18" s="3" t="s">
        <v>35</v>
      </c>
      <c r="B18" s="33">
        <v>3</v>
      </c>
      <c r="C18" s="33">
        <v>2</v>
      </c>
      <c r="D18" s="33">
        <v>1</v>
      </c>
      <c r="E18" s="35">
        <f>+C18/(B18-D18)</f>
        <v>1</v>
      </c>
      <c r="F18" s="35"/>
      <c r="G18" s="33">
        <v>25</v>
      </c>
      <c r="H18" s="33">
        <v>6</v>
      </c>
      <c r="I18" s="33">
        <v>0</v>
      </c>
      <c r="J18" s="35">
        <f>+H18/(G18-I18)</f>
        <v>0.24</v>
      </c>
      <c r="K18" s="39"/>
      <c r="L18" s="33">
        <v>6</v>
      </c>
      <c r="M18" s="33">
        <v>2</v>
      </c>
      <c r="N18" s="33">
        <v>0</v>
      </c>
      <c r="O18" s="35">
        <f>+M18/(L18-N18)</f>
        <v>0.3333333333333333</v>
      </c>
      <c r="P18" s="39"/>
      <c r="Q18" s="33">
        <v>2</v>
      </c>
      <c r="R18" s="33">
        <v>0</v>
      </c>
      <c r="S18" s="33">
        <v>0</v>
      </c>
      <c r="T18" s="35">
        <f>+R18/(Q18-S18)</f>
        <v>0</v>
      </c>
      <c r="U18" s="39"/>
      <c r="V18" s="33">
        <v>2</v>
      </c>
      <c r="W18" s="33">
        <v>1</v>
      </c>
      <c r="X18" s="33">
        <v>0</v>
      </c>
      <c r="Y18" s="35">
        <f>+W18/(V18-X18)</f>
        <v>0.5</v>
      </c>
      <c r="Z18" s="39"/>
      <c r="AA18" s="33">
        <v>0</v>
      </c>
      <c r="AB18" s="33">
        <v>0</v>
      </c>
      <c r="AC18" s="33">
        <v>0</v>
      </c>
      <c r="AD18" s="35" t="e">
        <f>+AB18/(AA18-AC18)</f>
        <v>#DIV/0!</v>
      </c>
      <c r="AE18" s="39"/>
      <c r="AF18" s="33">
        <v>34</v>
      </c>
      <c r="AG18" s="33">
        <v>10</v>
      </c>
      <c r="AH18" s="33">
        <v>0</v>
      </c>
      <c r="AI18" s="35">
        <f>+AG18/(AF18-AH18)</f>
        <v>0.29411764705882354</v>
      </c>
    </row>
    <row r="19" spans="5:35" ht="12.75">
      <c r="E19" s="35"/>
      <c r="F19" s="35"/>
      <c r="J19" s="35"/>
      <c r="K19" s="39"/>
      <c r="O19" s="35"/>
      <c r="P19" s="39"/>
      <c r="T19" s="35"/>
      <c r="U19" s="39"/>
      <c r="Y19" s="35"/>
      <c r="Z19" s="39"/>
      <c r="AD19" s="35"/>
      <c r="AE19" s="39"/>
      <c r="AI19" s="35"/>
    </row>
    <row r="20" spans="1:35" ht="12.75">
      <c r="A20" s="55" t="s">
        <v>36</v>
      </c>
      <c r="B20" s="33">
        <v>2</v>
      </c>
      <c r="C20" s="33">
        <v>0</v>
      </c>
      <c r="D20" s="33">
        <v>0</v>
      </c>
      <c r="E20" s="35">
        <f>+C20/(B20-D20)</f>
        <v>0</v>
      </c>
      <c r="F20" s="35"/>
      <c r="G20" s="33">
        <v>3</v>
      </c>
      <c r="H20" s="33">
        <v>2</v>
      </c>
      <c r="I20" s="33">
        <v>0</v>
      </c>
      <c r="J20" s="35">
        <f>+H20/(G20-I20)</f>
        <v>0.6666666666666666</v>
      </c>
      <c r="K20" s="39"/>
      <c r="L20" s="33">
        <v>1</v>
      </c>
      <c r="M20" s="33">
        <v>0</v>
      </c>
      <c r="N20" s="33">
        <v>0</v>
      </c>
      <c r="O20" s="35">
        <f>+M20/(L20-N20)</f>
        <v>0</v>
      </c>
      <c r="P20" s="39"/>
      <c r="Q20" s="33">
        <v>1</v>
      </c>
      <c r="R20" s="33">
        <v>0</v>
      </c>
      <c r="S20" s="33">
        <v>0</v>
      </c>
      <c r="T20" s="35">
        <f>+R20/(Q20-S20)</f>
        <v>0</v>
      </c>
      <c r="U20" s="39"/>
      <c r="V20" s="33">
        <v>1</v>
      </c>
      <c r="W20" s="33">
        <v>1</v>
      </c>
      <c r="X20" s="33">
        <v>0</v>
      </c>
      <c r="Y20" s="35">
        <f>+W20/(V20-X20)</f>
        <v>1</v>
      </c>
      <c r="Z20" s="39"/>
      <c r="AA20" s="33">
        <v>6</v>
      </c>
      <c r="AB20" s="33">
        <v>0</v>
      </c>
      <c r="AC20" s="33">
        <v>0</v>
      </c>
      <c r="AD20" s="35">
        <f>+AB20/(AA20-AC20)</f>
        <v>0</v>
      </c>
      <c r="AE20" s="39"/>
      <c r="AF20" s="33">
        <v>8</v>
      </c>
      <c r="AG20" s="33">
        <v>0</v>
      </c>
      <c r="AH20" s="33">
        <v>0</v>
      </c>
      <c r="AI20" s="35">
        <f>+AG20/(AF20-AH20)</f>
        <v>0</v>
      </c>
    </row>
    <row r="21" spans="1:35" ht="12.75">
      <c r="A21" s="33" t="s">
        <v>37</v>
      </c>
      <c r="B21" s="33">
        <v>0</v>
      </c>
      <c r="C21" s="33">
        <v>0</v>
      </c>
      <c r="D21" s="33">
        <v>0</v>
      </c>
      <c r="E21" s="35" t="e">
        <f>+C21/(B21-D21)</f>
        <v>#DIV/0!</v>
      </c>
      <c r="F21" s="35"/>
      <c r="G21" s="33">
        <v>0</v>
      </c>
      <c r="H21" s="33">
        <v>0</v>
      </c>
      <c r="I21" s="33">
        <v>0</v>
      </c>
      <c r="J21" s="35" t="e">
        <f>+H21/(G21-I21)</f>
        <v>#DIV/0!</v>
      </c>
      <c r="K21" s="39"/>
      <c r="L21" s="33">
        <v>0</v>
      </c>
      <c r="M21" s="33">
        <v>0</v>
      </c>
      <c r="N21" s="33">
        <v>0</v>
      </c>
      <c r="O21" s="35" t="e">
        <f>+M21/(L21-N21)</f>
        <v>#DIV/0!</v>
      </c>
      <c r="P21" s="39"/>
      <c r="Q21" s="33">
        <v>0</v>
      </c>
      <c r="R21" s="33">
        <v>0</v>
      </c>
      <c r="S21" s="33">
        <v>0</v>
      </c>
      <c r="T21" s="35" t="e">
        <f>+R21/(Q21-S21)</f>
        <v>#DIV/0!</v>
      </c>
      <c r="U21" s="39"/>
      <c r="V21" s="33">
        <v>0</v>
      </c>
      <c r="W21" s="33">
        <v>0</v>
      </c>
      <c r="X21" s="33">
        <v>0</v>
      </c>
      <c r="Y21" s="35" t="e">
        <f>+W21/(V21-X21)</f>
        <v>#DIV/0!</v>
      </c>
      <c r="Z21" s="39"/>
      <c r="AA21" s="33">
        <v>1</v>
      </c>
      <c r="AB21" s="33">
        <v>0</v>
      </c>
      <c r="AC21" s="33">
        <v>1</v>
      </c>
      <c r="AD21" s="35" t="e">
        <f>+AB21/(AA21-AC21)</f>
        <v>#DIV/0!</v>
      </c>
      <c r="AE21" s="39"/>
      <c r="AF21" s="33">
        <v>0</v>
      </c>
      <c r="AG21" s="33">
        <v>0</v>
      </c>
      <c r="AH21" s="33">
        <v>0</v>
      </c>
      <c r="AI21" s="35" t="e">
        <f>+AG21/(AF21-AH21)</f>
        <v>#DIV/0!</v>
      </c>
    </row>
    <row r="22" spans="1:35" ht="12.75">
      <c r="A22" s="33" t="s">
        <v>38</v>
      </c>
      <c r="B22" s="33">
        <v>22</v>
      </c>
      <c r="C22" s="33">
        <v>5</v>
      </c>
      <c r="D22" s="33">
        <v>7</v>
      </c>
      <c r="E22" s="35">
        <f>+C22/(B22-D22)</f>
        <v>0.3333333333333333</v>
      </c>
      <c r="F22" s="35"/>
      <c r="G22" s="33">
        <v>88</v>
      </c>
      <c r="H22" s="33">
        <v>19</v>
      </c>
      <c r="I22" s="33">
        <v>0</v>
      </c>
      <c r="J22" s="35">
        <f>+H22/(G22-I22)</f>
        <v>0.2159090909090909</v>
      </c>
      <c r="K22" s="39"/>
      <c r="L22" s="33">
        <v>27</v>
      </c>
      <c r="M22" s="33">
        <v>5</v>
      </c>
      <c r="N22" s="33">
        <v>0</v>
      </c>
      <c r="O22" s="35">
        <f>+M22/(L22-N22)</f>
        <v>0.18518518518518517</v>
      </c>
      <c r="P22" s="39"/>
      <c r="Q22" s="33">
        <v>0</v>
      </c>
      <c r="R22" s="33">
        <v>0</v>
      </c>
      <c r="S22" s="33">
        <v>0</v>
      </c>
      <c r="T22" s="35" t="e">
        <f>+R22/(Q22-S22)</f>
        <v>#DIV/0!</v>
      </c>
      <c r="U22" s="39"/>
      <c r="V22" s="33">
        <v>0</v>
      </c>
      <c r="W22" s="33">
        <v>0</v>
      </c>
      <c r="X22" s="33">
        <v>0</v>
      </c>
      <c r="Y22" s="35" t="e">
        <f>+W22/(V22-X22)</f>
        <v>#DIV/0!</v>
      </c>
      <c r="Z22" s="39"/>
      <c r="AA22" s="33">
        <v>18</v>
      </c>
      <c r="AB22" s="33">
        <v>6</v>
      </c>
      <c r="AC22" s="33">
        <v>0</v>
      </c>
      <c r="AD22" s="35">
        <f>+AB22/(AA22-AC22)</f>
        <v>0.3333333333333333</v>
      </c>
      <c r="AE22" s="39"/>
      <c r="AF22" s="33">
        <v>248</v>
      </c>
      <c r="AG22" s="33">
        <v>25</v>
      </c>
      <c r="AH22" s="33">
        <v>0</v>
      </c>
      <c r="AI22" s="35">
        <f>+AG22/(AF22-AH22)</f>
        <v>0.10080645161290322</v>
      </c>
    </row>
    <row r="23" spans="1:35" ht="12.75">
      <c r="A23" s="33" t="s">
        <v>39</v>
      </c>
      <c r="B23" s="33">
        <v>5</v>
      </c>
      <c r="C23" s="33">
        <v>2</v>
      </c>
      <c r="D23" s="33">
        <v>1</v>
      </c>
      <c r="E23" s="35">
        <f>+C23/(B23-D23)</f>
        <v>0.5</v>
      </c>
      <c r="F23" s="35"/>
      <c r="G23" s="33">
        <v>7</v>
      </c>
      <c r="H23" s="33">
        <v>1</v>
      </c>
      <c r="I23" s="33">
        <v>0</v>
      </c>
      <c r="J23" s="35">
        <f>+H23/(G23-I23)</f>
        <v>0.14285714285714285</v>
      </c>
      <c r="K23" s="39"/>
      <c r="L23" s="33">
        <v>1</v>
      </c>
      <c r="M23" s="33">
        <v>0</v>
      </c>
      <c r="N23" s="33">
        <v>0</v>
      </c>
      <c r="O23" s="35">
        <f>+M23/(L23-N23)</f>
        <v>0</v>
      </c>
      <c r="P23" s="39"/>
      <c r="Q23" s="33">
        <v>4</v>
      </c>
      <c r="R23" s="33">
        <v>1</v>
      </c>
      <c r="S23" s="33">
        <v>0</v>
      </c>
      <c r="T23" s="35">
        <f>+R23/(Q23-S23)</f>
        <v>0.25</v>
      </c>
      <c r="U23" s="39"/>
      <c r="V23" s="33">
        <v>0</v>
      </c>
      <c r="W23" s="33">
        <v>0</v>
      </c>
      <c r="X23" s="33">
        <v>0</v>
      </c>
      <c r="Y23" s="35" t="e">
        <f>+W23/(V23-X23)</f>
        <v>#DIV/0!</v>
      </c>
      <c r="Z23" s="39"/>
      <c r="AA23" s="33">
        <v>0</v>
      </c>
      <c r="AB23" s="33">
        <v>0</v>
      </c>
      <c r="AC23" s="33">
        <v>0</v>
      </c>
      <c r="AD23" s="35" t="e">
        <f>+AB23/(AA23-AC23)</f>
        <v>#DIV/0!</v>
      </c>
      <c r="AE23" s="39"/>
      <c r="AF23" s="33">
        <v>15</v>
      </c>
      <c r="AG23" s="33">
        <v>3</v>
      </c>
      <c r="AH23" s="33">
        <v>0</v>
      </c>
      <c r="AI23" s="35">
        <f>+AG23/(AF23-AH23)</f>
        <v>0.2</v>
      </c>
    </row>
    <row r="24" spans="5:35" ht="12.75">
      <c r="E24" s="35"/>
      <c r="F24" s="35"/>
      <c r="J24" s="35"/>
      <c r="K24" s="39"/>
      <c r="O24" s="35"/>
      <c r="P24" s="39"/>
      <c r="T24" s="35"/>
      <c r="U24" s="39"/>
      <c r="Y24" s="35"/>
      <c r="Z24" s="39"/>
      <c r="AD24" s="35"/>
      <c r="AE24" s="39"/>
      <c r="AI24" s="35"/>
    </row>
    <row r="25" spans="1:35" ht="12.75">
      <c r="A25" s="33" t="s">
        <v>64</v>
      </c>
      <c r="B25" s="33">
        <v>3</v>
      </c>
      <c r="C25" s="33">
        <v>0</v>
      </c>
      <c r="D25" s="33">
        <v>1</v>
      </c>
      <c r="E25" s="35">
        <f>+C25/(B25-D25)</f>
        <v>0</v>
      </c>
      <c r="F25" s="35"/>
      <c r="G25" s="33">
        <v>11</v>
      </c>
      <c r="H25" s="33">
        <v>1</v>
      </c>
      <c r="I25" s="33">
        <v>0</v>
      </c>
      <c r="J25" s="35">
        <f>+H25/(G25-I25)</f>
        <v>0.09090909090909091</v>
      </c>
      <c r="K25" s="39"/>
      <c r="L25" s="33">
        <v>11</v>
      </c>
      <c r="M25" s="33">
        <v>0</v>
      </c>
      <c r="N25" s="33">
        <v>0</v>
      </c>
      <c r="O25" s="35">
        <f>+M25/(L25-N25)</f>
        <v>0</v>
      </c>
      <c r="P25" s="39"/>
      <c r="Q25" s="33">
        <v>0</v>
      </c>
      <c r="R25" s="33">
        <v>0</v>
      </c>
      <c r="S25" s="33">
        <v>0</v>
      </c>
      <c r="T25" s="35" t="e">
        <f>+R25/(Q25-S25)</f>
        <v>#DIV/0!</v>
      </c>
      <c r="U25" s="39"/>
      <c r="V25" s="33">
        <v>0</v>
      </c>
      <c r="W25" s="33">
        <v>0</v>
      </c>
      <c r="X25" s="33">
        <v>0</v>
      </c>
      <c r="Y25" s="35" t="e">
        <f>+W25/(V25-X25)</f>
        <v>#DIV/0!</v>
      </c>
      <c r="Z25" s="39"/>
      <c r="AA25" s="33">
        <v>0</v>
      </c>
      <c r="AB25" s="33">
        <v>0</v>
      </c>
      <c r="AC25" s="33">
        <v>0</v>
      </c>
      <c r="AD25" s="35" t="e">
        <f>+AB25/(AA25-AC25)</f>
        <v>#DIV/0!</v>
      </c>
      <c r="AE25" s="39"/>
      <c r="AF25" s="33">
        <v>34</v>
      </c>
      <c r="AG25" s="33">
        <v>2</v>
      </c>
      <c r="AH25" s="33">
        <v>0</v>
      </c>
      <c r="AI25" s="35">
        <f>+AG25/(AF25-AH25)</f>
        <v>0.058823529411764705</v>
      </c>
    </row>
    <row r="26" spans="1:35" ht="12.75">
      <c r="A26" s="33" t="s">
        <v>41</v>
      </c>
      <c r="B26" s="33">
        <v>1</v>
      </c>
      <c r="C26" s="33">
        <v>0</v>
      </c>
      <c r="D26" s="33">
        <v>1</v>
      </c>
      <c r="E26" s="35" t="e">
        <f>+C26/(B26-D26)</f>
        <v>#DIV/0!</v>
      </c>
      <c r="F26" s="35"/>
      <c r="G26" s="33">
        <v>6</v>
      </c>
      <c r="H26" s="33">
        <v>1</v>
      </c>
      <c r="I26" s="33">
        <v>0</v>
      </c>
      <c r="J26" s="35">
        <f>+H26/(G26-I26)</f>
        <v>0.16666666666666666</v>
      </c>
      <c r="K26" s="39"/>
      <c r="L26" s="33">
        <v>2</v>
      </c>
      <c r="M26" s="33">
        <v>0</v>
      </c>
      <c r="N26" s="33">
        <v>0</v>
      </c>
      <c r="O26" s="35">
        <f>+M26/(L26-N26)</f>
        <v>0</v>
      </c>
      <c r="P26" s="39"/>
      <c r="Q26" s="33">
        <v>4</v>
      </c>
      <c r="R26" s="33">
        <v>1</v>
      </c>
      <c r="S26" s="33">
        <v>0</v>
      </c>
      <c r="T26" s="35">
        <f>+R26/(Q26-S26)</f>
        <v>0.25</v>
      </c>
      <c r="U26" s="39"/>
      <c r="V26" s="33">
        <v>0</v>
      </c>
      <c r="W26" s="33">
        <v>0</v>
      </c>
      <c r="X26" s="33">
        <v>0</v>
      </c>
      <c r="Y26" s="35" t="e">
        <f>+W26/(V26-X26)</f>
        <v>#DIV/0!</v>
      </c>
      <c r="Z26" s="39"/>
      <c r="AA26" s="33">
        <v>0</v>
      </c>
      <c r="AB26" s="33">
        <v>0</v>
      </c>
      <c r="AC26" s="33">
        <v>0</v>
      </c>
      <c r="AD26" s="35" t="e">
        <f>+AB26/(AA26-AC26)</f>
        <v>#DIV/0!</v>
      </c>
      <c r="AE26" s="39"/>
      <c r="AF26" s="33">
        <v>8</v>
      </c>
      <c r="AG26" s="33">
        <v>1</v>
      </c>
      <c r="AH26" s="33">
        <v>0</v>
      </c>
      <c r="AI26" s="35">
        <f>+AG26/(AF26-AH26)</f>
        <v>0.125</v>
      </c>
    </row>
    <row r="27" spans="1:35" ht="12.75">
      <c r="A27" s="33" t="s">
        <v>42</v>
      </c>
      <c r="B27" s="33">
        <v>0</v>
      </c>
      <c r="C27" s="33">
        <v>0</v>
      </c>
      <c r="D27" s="33">
        <v>0</v>
      </c>
      <c r="E27" s="35" t="e">
        <f>+C27/(B27-D27)</f>
        <v>#DIV/0!</v>
      </c>
      <c r="F27" s="35"/>
      <c r="G27" s="33">
        <v>0</v>
      </c>
      <c r="H27" s="33">
        <v>0</v>
      </c>
      <c r="I27" s="33">
        <v>0</v>
      </c>
      <c r="J27" s="35" t="e">
        <f>+H27/(G27-I27)</f>
        <v>#DIV/0!</v>
      </c>
      <c r="K27" s="39"/>
      <c r="L27" s="33">
        <v>0</v>
      </c>
      <c r="M27" s="33">
        <v>0</v>
      </c>
      <c r="N27" s="33">
        <v>0</v>
      </c>
      <c r="O27" s="35" t="e">
        <f>+M27/(L27-N27)</f>
        <v>#DIV/0!</v>
      </c>
      <c r="P27" s="39"/>
      <c r="Q27" s="33">
        <v>0</v>
      </c>
      <c r="R27" s="33">
        <v>0</v>
      </c>
      <c r="S27" s="33">
        <v>0</v>
      </c>
      <c r="T27" s="35" t="e">
        <f>+R27/(Q27-S27)</f>
        <v>#DIV/0!</v>
      </c>
      <c r="U27" s="39"/>
      <c r="V27" s="33">
        <v>0</v>
      </c>
      <c r="W27" s="33">
        <v>0</v>
      </c>
      <c r="X27" s="33">
        <v>0</v>
      </c>
      <c r="Y27" s="35" t="e">
        <f>+W27/(V27-X27)</f>
        <v>#DIV/0!</v>
      </c>
      <c r="Z27" s="39"/>
      <c r="AA27" s="33">
        <v>0</v>
      </c>
      <c r="AB27" s="33">
        <v>0</v>
      </c>
      <c r="AC27" s="33">
        <v>0</v>
      </c>
      <c r="AD27" s="35" t="e">
        <f>+AB27/(AA27-AC27)</f>
        <v>#DIV/0!</v>
      </c>
      <c r="AE27" s="39"/>
      <c r="AF27" s="33">
        <v>0</v>
      </c>
      <c r="AG27" s="33">
        <v>0</v>
      </c>
      <c r="AH27" s="33">
        <v>0</v>
      </c>
      <c r="AI27" s="35" t="e">
        <f>+AG27/(AF27-AH27)</f>
        <v>#DIV/0!</v>
      </c>
    </row>
    <row r="28" spans="1:35" ht="12.75">
      <c r="A28" s="33" t="s">
        <v>43</v>
      </c>
      <c r="B28" s="33">
        <v>0</v>
      </c>
      <c r="C28" s="33">
        <v>0</v>
      </c>
      <c r="D28" s="33">
        <v>0</v>
      </c>
      <c r="E28" s="35" t="e">
        <f>+C28/(B28-D28)</f>
        <v>#DIV/0!</v>
      </c>
      <c r="F28" s="35"/>
      <c r="G28" s="33">
        <v>0</v>
      </c>
      <c r="H28" s="33">
        <v>0</v>
      </c>
      <c r="I28" s="33">
        <v>0</v>
      </c>
      <c r="J28" s="35" t="e">
        <f>+H28/(G28-I28)</f>
        <v>#DIV/0!</v>
      </c>
      <c r="K28" s="39"/>
      <c r="L28" s="33">
        <v>0</v>
      </c>
      <c r="M28" s="33">
        <v>0</v>
      </c>
      <c r="N28" s="33">
        <v>0</v>
      </c>
      <c r="O28" s="35" t="e">
        <f>+M28/(L28-N28)</f>
        <v>#DIV/0!</v>
      </c>
      <c r="P28" s="39"/>
      <c r="Q28" s="33">
        <v>0</v>
      </c>
      <c r="R28" s="33">
        <v>0</v>
      </c>
      <c r="S28" s="33">
        <v>0</v>
      </c>
      <c r="T28" s="35" t="e">
        <f>+R28/(Q28-S28)</f>
        <v>#DIV/0!</v>
      </c>
      <c r="U28" s="39"/>
      <c r="V28" s="33">
        <v>0</v>
      </c>
      <c r="W28" s="33">
        <v>0</v>
      </c>
      <c r="X28" s="33">
        <v>0</v>
      </c>
      <c r="Y28" s="35" t="e">
        <f>+W28/(V28-X28)</f>
        <v>#DIV/0!</v>
      </c>
      <c r="Z28" s="39"/>
      <c r="AA28" s="33">
        <v>0</v>
      </c>
      <c r="AB28" s="33">
        <v>0</v>
      </c>
      <c r="AC28" s="33">
        <v>0</v>
      </c>
      <c r="AD28" s="35" t="e">
        <f>+AB28/(AA28-AC28)</f>
        <v>#DIV/0!</v>
      </c>
      <c r="AE28" s="39"/>
      <c r="AF28" s="33">
        <v>0</v>
      </c>
      <c r="AG28" s="33">
        <v>0</v>
      </c>
      <c r="AH28" s="33">
        <v>0</v>
      </c>
      <c r="AI28" s="35" t="e">
        <f>+AG28/(AF28-AH28)</f>
        <v>#DIV/0!</v>
      </c>
    </row>
    <row r="29" spans="5:35" ht="12.75">
      <c r="E29" s="35"/>
      <c r="F29" s="35"/>
      <c r="J29" s="35"/>
      <c r="K29" s="39"/>
      <c r="O29" s="35"/>
      <c r="P29" s="39"/>
      <c r="T29" s="35"/>
      <c r="U29" s="39"/>
      <c r="Y29" s="35"/>
      <c r="Z29" s="39"/>
      <c r="AD29" s="35"/>
      <c r="AE29" s="39"/>
      <c r="AI29" s="35"/>
    </row>
    <row r="30" spans="1:35" ht="12.75">
      <c r="A30" s="55" t="s">
        <v>44</v>
      </c>
      <c r="B30" s="33">
        <v>5</v>
      </c>
      <c r="C30" s="33">
        <v>0</v>
      </c>
      <c r="D30" s="33">
        <v>0</v>
      </c>
      <c r="E30" s="35">
        <f>+C30/(B30-D30)</f>
        <v>0</v>
      </c>
      <c r="F30" s="35"/>
      <c r="G30" s="33">
        <v>30</v>
      </c>
      <c r="H30" s="33">
        <v>4</v>
      </c>
      <c r="I30" s="33">
        <v>0</v>
      </c>
      <c r="J30" s="35">
        <f>+H30/(G30-I30)</f>
        <v>0.13333333333333333</v>
      </c>
      <c r="K30" s="39"/>
      <c r="L30" s="33">
        <v>2</v>
      </c>
      <c r="M30" s="33">
        <v>1</v>
      </c>
      <c r="N30" s="33">
        <v>0</v>
      </c>
      <c r="O30" s="35">
        <f>+M30/(L30-N30)</f>
        <v>0.5</v>
      </c>
      <c r="P30" s="39"/>
      <c r="Q30" s="33">
        <v>3</v>
      </c>
      <c r="R30" s="33">
        <v>0</v>
      </c>
      <c r="S30" s="33">
        <v>0</v>
      </c>
      <c r="T30" s="35">
        <f>+R30/(Q30-S30)</f>
        <v>0</v>
      </c>
      <c r="U30" s="39"/>
      <c r="V30" s="33">
        <v>0</v>
      </c>
      <c r="W30" s="33">
        <v>0</v>
      </c>
      <c r="X30" s="33">
        <v>0</v>
      </c>
      <c r="Y30" s="35" t="e">
        <f>+W30/(V30-X30)</f>
        <v>#DIV/0!</v>
      </c>
      <c r="Z30" s="39"/>
      <c r="AA30" s="33">
        <v>2</v>
      </c>
      <c r="AB30" s="33">
        <v>0</v>
      </c>
      <c r="AC30" s="33">
        <v>0</v>
      </c>
      <c r="AD30" s="35">
        <f>+AB30/(AA30-AC30)</f>
        <v>0</v>
      </c>
      <c r="AE30" s="39"/>
      <c r="AF30" s="33">
        <v>40</v>
      </c>
      <c r="AG30" s="33">
        <v>6</v>
      </c>
      <c r="AH30" s="33">
        <v>0</v>
      </c>
      <c r="AI30" s="35">
        <f>+AG30/(AF30-AH30)</f>
        <v>0.15</v>
      </c>
    </row>
    <row r="31" spans="1:79" ht="12">
      <c r="A31" s="55" t="s">
        <v>45</v>
      </c>
      <c r="B31" s="33">
        <v>38</v>
      </c>
      <c r="C31" s="33">
        <v>6</v>
      </c>
      <c r="D31" s="33">
        <v>0</v>
      </c>
      <c r="E31" s="35">
        <f>+C31/(B31-D31)</f>
        <v>0.15789473684210525</v>
      </c>
      <c r="G31" s="33">
        <v>7</v>
      </c>
      <c r="H31" s="34">
        <v>0</v>
      </c>
      <c r="I31" s="34">
        <v>0</v>
      </c>
      <c r="J31" s="35">
        <f>+H31/(G31-I31)</f>
        <v>0</v>
      </c>
      <c r="K31" s="34"/>
      <c r="L31" s="34">
        <v>0</v>
      </c>
      <c r="M31" s="34">
        <v>0</v>
      </c>
      <c r="N31" s="34">
        <v>0</v>
      </c>
      <c r="O31" s="34"/>
      <c r="P31" s="34"/>
      <c r="Q31" s="34">
        <v>1</v>
      </c>
      <c r="R31" s="34">
        <v>1</v>
      </c>
      <c r="S31" s="34">
        <v>0</v>
      </c>
      <c r="T31" s="35">
        <f>+R31/(Q31-S31)</f>
        <v>1</v>
      </c>
      <c r="U31" s="34"/>
      <c r="V31" s="34">
        <v>0</v>
      </c>
      <c r="W31" s="34">
        <v>0</v>
      </c>
      <c r="X31" s="34">
        <v>0</v>
      </c>
      <c r="Y31" s="35" t="e">
        <f>+W31/(V31-X31)</f>
        <v>#DIV/0!</v>
      </c>
      <c r="Z31" s="34"/>
      <c r="AA31" s="34">
        <v>25</v>
      </c>
      <c r="AB31" s="34">
        <v>2</v>
      </c>
      <c r="AC31" s="34">
        <v>0</v>
      </c>
      <c r="AD31" s="35">
        <f>+AB31/(AA31-AC31)</f>
        <v>0.08</v>
      </c>
      <c r="AE31" s="34"/>
      <c r="AF31" s="34">
        <v>46</v>
      </c>
      <c r="AG31" s="34">
        <v>5</v>
      </c>
      <c r="AH31" s="34">
        <v>0</v>
      </c>
      <c r="AI31" s="35">
        <f>+AG31/(AF31-AH31)</f>
        <v>0.10869565217391304</v>
      </c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</row>
    <row r="32" spans="1:35" ht="12.75">
      <c r="A32" s="33" t="s">
        <v>65</v>
      </c>
      <c r="B32" s="33">
        <v>0</v>
      </c>
      <c r="C32" s="33">
        <v>0</v>
      </c>
      <c r="D32" s="33">
        <v>0</v>
      </c>
      <c r="E32" s="35" t="e">
        <f>+C32/(B32-D32)</f>
        <v>#DIV/0!</v>
      </c>
      <c r="F32" s="35"/>
      <c r="G32" s="33">
        <v>0</v>
      </c>
      <c r="H32" s="33">
        <v>0</v>
      </c>
      <c r="I32" s="33">
        <v>0</v>
      </c>
      <c r="J32" s="35" t="e">
        <f>+H32/(G32-I32)</f>
        <v>#DIV/0!</v>
      </c>
      <c r="K32" s="39"/>
      <c r="L32" s="33">
        <v>0</v>
      </c>
      <c r="M32" s="33">
        <v>0</v>
      </c>
      <c r="N32" s="33">
        <v>0</v>
      </c>
      <c r="O32" s="35" t="e">
        <f>+M32/(L32-N32)</f>
        <v>#DIV/0!</v>
      </c>
      <c r="P32" s="39"/>
      <c r="Q32" s="33">
        <v>0</v>
      </c>
      <c r="R32" s="33">
        <v>0</v>
      </c>
      <c r="S32" s="33">
        <v>0</v>
      </c>
      <c r="T32" s="35" t="e">
        <f>+R32/(Q32-S32)</f>
        <v>#DIV/0!</v>
      </c>
      <c r="U32" s="39"/>
      <c r="V32" s="33">
        <v>0</v>
      </c>
      <c r="W32" s="33">
        <v>0</v>
      </c>
      <c r="X32" s="33">
        <v>0</v>
      </c>
      <c r="Y32" s="35" t="e">
        <f>+W32/(V32-X32)</f>
        <v>#DIV/0!</v>
      </c>
      <c r="Z32" s="39"/>
      <c r="AA32" s="33">
        <v>0</v>
      </c>
      <c r="AB32" s="33">
        <v>0</v>
      </c>
      <c r="AC32" s="33">
        <v>0</v>
      </c>
      <c r="AD32" s="35" t="e">
        <f>+AB32/(AA32-AC32)</f>
        <v>#DIV/0!</v>
      </c>
      <c r="AE32" s="39"/>
      <c r="AF32" s="33">
        <v>0</v>
      </c>
      <c r="AG32" s="33">
        <v>1</v>
      </c>
      <c r="AH32" s="33">
        <v>0</v>
      </c>
      <c r="AI32" s="35" t="e">
        <f>+AG32/(AF32-AH32)</f>
        <v>#DIV/0!</v>
      </c>
    </row>
    <row r="33" spans="1:35" ht="12.75">
      <c r="A33" s="33" t="s">
        <v>47</v>
      </c>
      <c r="B33" s="33">
        <v>0</v>
      </c>
      <c r="C33" s="33">
        <v>0</v>
      </c>
      <c r="D33" s="33">
        <v>0</v>
      </c>
      <c r="E33" s="35" t="e">
        <f>+C33/(B33-D33)</f>
        <v>#DIV/0!</v>
      </c>
      <c r="F33" s="35"/>
      <c r="G33" s="33">
        <v>0</v>
      </c>
      <c r="H33" s="33">
        <v>0</v>
      </c>
      <c r="I33" s="33">
        <v>0</v>
      </c>
      <c r="J33" s="35" t="e">
        <f>+H33/(G33-I33)</f>
        <v>#DIV/0!</v>
      </c>
      <c r="K33" s="39"/>
      <c r="L33" s="33">
        <v>0</v>
      </c>
      <c r="M33" s="33">
        <v>0</v>
      </c>
      <c r="N33" s="33">
        <v>0</v>
      </c>
      <c r="O33" s="35" t="e">
        <f>+M33/(L33-N33)</f>
        <v>#DIV/0!</v>
      </c>
      <c r="P33" s="39"/>
      <c r="Q33" s="33">
        <v>0</v>
      </c>
      <c r="R33" s="33">
        <v>0</v>
      </c>
      <c r="S33" s="33">
        <v>0</v>
      </c>
      <c r="T33" s="35" t="e">
        <f>+R33/(Q33-S33)</f>
        <v>#DIV/0!</v>
      </c>
      <c r="U33" s="39"/>
      <c r="V33" s="33">
        <v>0</v>
      </c>
      <c r="W33" s="33">
        <v>0</v>
      </c>
      <c r="X33" s="33">
        <v>0</v>
      </c>
      <c r="Y33" s="35" t="e">
        <f>+W33/(V33-X33)</f>
        <v>#DIV/0!</v>
      </c>
      <c r="Z33" s="39"/>
      <c r="AA33" s="33">
        <v>0</v>
      </c>
      <c r="AB33" s="33">
        <v>0</v>
      </c>
      <c r="AC33" s="33">
        <v>0</v>
      </c>
      <c r="AD33" s="35" t="e">
        <f>+AB33/(AA33-AC33)</f>
        <v>#DIV/0!</v>
      </c>
      <c r="AE33" s="39"/>
      <c r="AF33" s="33">
        <v>0</v>
      </c>
      <c r="AG33" s="33">
        <v>0</v>
      </c>
      <c r="AH33" s="33">
        <v>0</v>
      </c>
      <c r="AI33" s="35" t="e">
        <f>+AG33/(AF33-AH33)</f>
        <v>#DIV/0!</v>
      </c>
    </row>
    <row r="34" spans="5:35" ht="12.75">
      <c r="E34" s="35"/>
      <c r="F34" s="35"/>
      <c r="J34" s="35"/>
      <c r="K34" s="39"/>
      <c r="O34" s="35"/>
      <c r="P34" s="39"/>
      <c r="T34" s="35"/>
      <c r="U34" s="39"/>
      <c r="Y34" s="35"/>
      <c r="Z34" s="39"/>
      <c r="AD34" s="35"/>
      <c r="AE34" s="39"/>
      <c r="AI34" s="35"/>
    </row>
    <row r="35" spans="1:35" ht="12.75">
      <c r="A35" s="33" t="s">
        <v>66</v>
      </c>
      <c r="B35" s="33">
        <v>2</v>
      </c>
      <c r="C35" s="33">
        <v>2</v>
      </c>
      <c r="D35" s="33">
        <v>0</v>
      </c>
      <c r="E35" s="35">
        <f>+C35/(B35-D35)</f>
        <v>1</v>
      </c>
      <c r="F35" s="35"/>
      <c r="G35" s="33">
        <v>5</v>
      </c>
      <c r="H35" s="33">
        <v>1</v>
      </c>
      <c r="I35" s="33">
        <v>0</v>
      </c>
      <c r="J35" s="35">
        <f>+H35/(G35-I35)</f>
        <v>0.2</v>
      </c>
      <c r="K35" s="39"/>
      <c r="L35" s="33">
        <v>2</v>
      </c>
      <c r="M35" s="33">
        <v>0</v>
      </c>
      <c r="N35" s="33">
        <v>0</v>
      </c>
      <c r="O35" s="35">
        <f>+M35/(L35-N35)</f>
        <v>0</v>
      </c>
      <c r="P35" s="39"/>
      <c r="Q35" s="33">
        <v>1</v>
      </c>
      <c r="R35" s="33">
        <v>0</v>
      </c>
      <c r="S35" s="33">
        <v>0</v>
      </c>
      <c r="T35" s="35">
        <f>+R35/(Q35-S35)</f>
        <v>0</v>
      </c>
      <c r="U35" s="39"/>
      <c r="V35" s="33">
        <v>1</v>
      </c>
      <c r="W35" s="33">
        <v>0</v>
      </c>
      <c r="X35" s="33">
        <v>0</v>
      </c>
      <c r="Y35" s="35">
        <f>+W35/(V35-X35)</f>
        <v>0</v>
      </c>
      <c r="Z35" s="39"/>
      <c r="AA35" s="33">
        <v>0</v>
      </c>
      <c r="AB35" s="33">
        <v>0</v>
      </c>
      <c r="AC35" s="33">
        <v>0</v>
      </c>
      <c r="AD35" s="35" t="e">
        <f>+AB35/(AA35-AC35)</f>
        <v>#DIV/0!</v>
      </c>
      <c r="AE35" s="39"/>
      <c r="AF35" s="33">
        <v>13</v>
      </c>
      <c r="AG35" s="33">
        <v>3</v>
      </c>
      <c r="AH35" s="33">
        <v>0</v>
      </c>
      <c r="AI35" s="35">
        <f>+AG35/(AF35-AH35)</f>
        <v>0.23076923076923078</v>
      </c>
    </row>
    <row r="36" spans="1:35" ht="12.75">
      <c r="A36" s="33" t="s">
        <v>49</v>
      </c>
      <c r="B36" s="33">
        <v>0</v>
      </c>
      <c r="C36" s="33">
        <v>0</v>
      </c>
      <c r="D36" s="33">
        <v>0</v>
      </c>
      <c r="E36" s="35" t="e">
        <f>+C36/(B36-D36)</f>
        <v>#DIV/0!</v>
      </c>
      <c r="F36" s="35"/>
      <c r="G36" s="33">
        <v>0</v>
      </c>
      <c r="H36" s="33">
        <v>0</v>
      </c>
      <c r="I36" s="33">
        <v>0</v>
      </c>
      <c r="J36" s="35" t="e">
        <f>+H36/(G36-I36)</f>
        <v>#DIV/0!</v>
      </c>
      <c r="K36" s="39"/>
      <c r="L36" s="33">
        <v>0</v>
      </c>
      <c r="M36" s="33">
        <v>0</v>
      </c>
      <c r="N36" s="33">
        <v>0</v>
      </c>
      <c r="O36" s="35" t="e">
        <f>+M36/(L36-N36)</f>
        <v>#DIV/0!</v>
      </c>
      <c r="P36" s="39"/>
      <c r="Q36" s="33">
        <v>0</v>
      </c>
      <c r="R36" s="33">
        <v>0</v>
      </c>
      <c r="S36" s="33">
        <v>0</v>
      </c>
      <c r="T36" s="35" t="e">
        <f>+R36/(Q36-S36)</f>
        <v>#DIV/0!</v>
      </c>
      <c r="U36" s="39"/>
      <c r="V36" s="33">
        <v>0</v>
      </c>
      <c r="W36" s="33">
        <v>0</v>
      </c>
      <c r="X36" s="33">
        <v>0</v>
      </c>
      <c r="Y36" s="35" t="e">
        <f>+W36/(V36-X36)</f>
        <v>#DIV/0!</v>
      </c>
      <c r="Z36" s="39"/>
      <c r="AA36" s="33">
        <v>0</v>
      </c>
      <c r="AB36" s="33">
        <v>0</v>
      </c>
      <c r="AC36" s="33">
        <v>0</v>
      </c>
      <c r="AD36" s="35" t="e">
        <f>+AB36/(AA36-AC36)</f>
        <v>#DIV/0!</v>
      </c>
      <c r="AE36" s="39"/>
      <c r="AF36" s="33">
        <v>0</v>
      </c>
      <c r="AG36" s="33">
        <v>0</v>
      </c>
      <c r="AH36" s="33">
        <v>0</v>
      </c>
      <c r="AI36" s="35" t="e">
        <f>+AG36/(AF36-AH36)</f>
        <v>#DIV/0!</v>
      </c>
    </row>
    <row r="37" spans="1:35" ht="12.75">
      <c r="A37" s="56" t="s">
        <v>50</v>
      </c>
      <c r="B37" s="33">
        <v>34</v>
      </c>
      <c r="C37" s="33">
        <v>0</v>
      </c>
      <c r="D37" s="33">
        <v>1</v>
      </c>
      <c r="E37" s="35">
        <f>+C37/(B37-D37)</f>
        <v>0</v>
      </c>
      <c r="F37" s="35"/>
      <c r="G37" s="33">
        <v>21</v>
      </c>
      <c r="H37" s="33">
        <v>2</v>
      </c>
      <c r="I37" s="33">
        <v>0</v>
      </c>
      <c r="J37" s="35">
        <f>+H37/(G37-I37)</f>
        <v>0.09523809523809523</v>
      </c>
      <c r="K37" s="39"/>
      <c r="L37" s="33">
        <v>0</v>
      </c>
      <c r="M37" s="33">
        <v>0</v>
      </c>
      <c r="N37" s="33">
        <v>0</v>
      </c>
      <c r="O37" s="35" t="e">
        <f>+M37/(L37-N37)</f>
        <v>#DIV/0!</v>
      </c>
      <c r="P37" s="39"/>
      <c r="Q37" s="33">
        <v>0</v>
      </c>
      <c r="R37" s="33">
        <v>0</v>
      </c>
      <c r="S37" s="33">
        <v>0</v>
      </c>
      <c r="T37" s="35" t="e">
        <f>+R37/(Q37-S37)</f>
        <v>#DIV/0!</v>
      </c>
      <c r="U37" s="39"/>
      <c r="V37" s="33">
        <v>0</v>
      </c>
      <c r="W37" s="33">
        <v>0</v>
      </c>
      <c r="X37" s="33">
        <v>0</v>
      </c>
      <c r="Y37" s="35" t="e">
        <f>+W37/(V37-X37)</f>
        <v>#DIV/0!</v>
      </c>
      <c r="Z37" s="39"/>
      <c r="AA37" s="33">
        <v>0</v>
      </c>
      <c r="AB37" s="33">
        <v>0</v>
      </c>
      <c r="AC37" s="33">
        <v>0</v>
      </c>
      <c r="AD37" s="35" t="e">
        <f>+AB37/(AA37-AC37)</f>
        <v>#DIV/0!</v>
      </c>
      <c r="AE37" s="39"/>
      <c r="AF37" s="33">
        <v>27</v>
      </c>
      <c r="AG37" s="33">
        <v>2</v>
      </c>
      <c r="AH37" s="33">
        <v>0</v>
      </c>
      <c r="AI37" s="35">
        <f>+AG37/(AF37-AH37)</f>
        <v>0.07407407407407407</v>
      </c>
    </row>
    <row r="38" spans="1:35" ht="12.75">
      <c r="A38" s="33" t="s">
        <v>51</v>
      </c>
      <c r="B38" s="33">
        <v>4</v>
      </c>
      <c r="C38" s="33">
        <v>0</v>
      </c>
      <c r="D38" s="33">
        <v>1</v>
      </c>
      <c r="E38" s="35">
        <f>+C38/(B38-D38)</f>
        <v>0</v>
      </c>
      <c r="F38" s="35"/>
      <c r="G38" s="33">
        <v>3</v>
      </c>
      <c r="H38" s="33">
        <v>0</v>
      </c>
      <c r="I38" s="33">
        <v>0</v>
      </c>
      <c r="J38" s="35">
        <f>+H38/(G38-I38)</f>
        <v>0</v>
      </c>
      <c r="K38" s="39"/>
      <c r="L38" s="33">
        <v>0</v>
      </c>
      <c r="M38" s="33">
        <v>0</v>
      </c>
      <c r="N38" s="33">
        <v>0</v>
      </c>
      <c r="O38" s="35" t="e">
        <f>+M38/(L38-N38)</f>
        <v>#DIV/0!</v>
      </c>
      <c r="P38" s="39"/>
      <c r="Q38" s="33">
        <v>1</v>
      </c>
      <c r="R38" s="33">
        <v>0</v>
      </c>
      <c r="S38" s="33">
        <v>0</v>
      </c>
      <c r="T38" s="35">
        <f>+R38/(Q38-S38)</f>
        <v>0</v>
      </c>
      <c r="U38" s="39"/>
      <c r="V38" s="33">
        <v>0</v>
      </c>
      <c r="W38" s="33">
        <v>0</v>
      </c>
      <c r="X38" s="33">
        <v>0</v>
      </c>
      <c r="Y38" s="35" t="e">
        <f>+W38/(V38-X38)</f>
        <v>#DIV/0!</v>
      </c>
      <c r="Z38" s="39"/>
      <c r="AA38" s="33">
        <v>0</v>
      </c>
      <c r="AB38" s="33">
        <v>0</v>
      </c>
      <c r="AC38" s="33">
        <v>0</v>
      </c>
      <c r="AD38" s="35" t="e">
        <f>+AB38/(AA38-AC38)</f>
        <v>#DIV/0!</v>
      </c>
      <c r="AE38" s="39"/>
      <c r="AF38" s="33">
        <v>8</v>
      </c>
      <c r="AG38" s="33">
        <v>1</v>
      </c>
      <c r="AH38" s="33">
        <v>0</v>
      </c>
      <c r="AI38" s="35">
        <f>+AG38/(AF38-AH38)</f>
        <v>0.125</v>
      </c>
    </row>
    <row r="39" spans="1:35" ht="12.75">
      <c r="A39" s="33"/>
      <c r="E39" s="35"/>
      <c r="F39" s="35"/>
      <c r="J39" s="35"/>
      <c r="K39" s="39"/>
      <c r="O39" s="35"/>
      <c r="P39" s="39"/>
      <c r="T39" s="35"/>
      <c r="U39" s="39"/>
      <c r="Y39" s="35"/>
      <c r="Z39" s="39"/>
      <c r="AD39" s="35"/>
      <c r="AE39" s="39"/>
      <c r="AI39" s="35"/>
    </row>
    <row r="40" spans="1:35" ht="12.75">
      <c r="A40" s="60" t="s">
        <v>52</v>
      </c>
      <c r="B40" s="33">
        <v>0</v>
      </c>
      <c r="C40" s="33">
        <v>0</v>
      </c>
      <c r="D40" s="33">
        <v>0</v>
      </c>
      <c r="E40" s="35" t="e">
        <f>+C40/(B40-D40)</f>
        <v>#DIV/0!</v>
      </c>
      <c r="F40" s="35"/>
      <c r="G40" s="33">
        <v>0</v>
      </c>
      <c r="H40" s="33">
        <v>0</v>
      </c>
      <c r="I40" s="33">
        <v>0</v>
      </c>
      <c r="J40" s="35" t="e">
        <f>+H40/(G40-I40)</f>
        <v>#DIV/0!</v>
      </c>
      <c r="K40" s="39"/>
      <c r="L40" s="33">
        <v>0</v>
      </c>
      <c r="M40" s="33">
        <v>0</v>
      </c>
      <c r="N40" s="33">
        <v>0</v>
      </c>
      <c r="O40" s="35" t="e">
        <f>+M40/(L40-N40)</f>
        <v>#DIV/0!</v>
      </c>
      <c r="P40" s="39"/>
      <c r="Q40" s="33">
        <v>0</v>
      </c>
      <c r="R40" s="33">
        <v>0</v>
      </c>
      <c r="S40" s="33">
        <v>0</v>
      </c>
      <c r="T40" s="35" t="e">
        <f>+R40/(Q40-S40)</f>
        <v>#DIV/0!</v>
      </c>
      <c r="U40" s="39"/>
      <c r="V40" s="33">
        <v>0</v>
      </c>
      <c r="W40" s="33">
        <v>0</v>
      </c>
      <c r="X40" s="33">
        <v>0</v>
      </c>
      <c r="Y40" s="35" t="e">
        <f>+W40/(V40-X40)</f>
        <v>#DIV/0!</v>
      </c>
      <c r="Z40" s="39"/>
      <c r="AA40" s="33">
        <v>0</v>
      </c>
      <c r="AB40" s="33">
        <v>0</v>
      </c>
      <c r="AC40" s="33">
        <v>0</v>
      </c>
      <c r="AD40" s="35" t="e">
        <f>+AB40/(AA40-AC40)</f>
        <v>#DIV/0!</v>
      </c>
      <c r="AE40" s="39"/>
      <c r="AF40" s="33">
        <v>0</v>
      </c>
      <c r="AG40" s="33">
        <v>0</v>
      </c>
      <c r="AH40" s="33">
        <v>0</v>
      </c>
      <c r="AI40" s="35" t="e">
        <f>+AG40/(AF40-AH40)</f>
        <v>#DIV/0!</v>
      </c>
    </row>
    <row r="41" spans="1:35" ht="12.75">
      <c r="A41" s="34" t="s">
        <v>1</v>
      </c>
      <c r="B41" s="33">
        <v>10</v>
      </c>
      <c r="C41" s="33">
        <v>2</v>
      </c>
      <c r="D41" s="33">
        <v>4</v>
      </c>
      <c r="E41" s="35">
        <f>+C41/(B41-D41)</f>
        <v>0.3333333333333333</v>
      </c>
      <c r="F41" s="35"/>
      <c r="G41" s="33">
        <v>154</v>
      </c>
      <c r="H41" s="33">
        <v>43</v>
      </c>
      <c r="I41" s="33">
        <v>0</v>
      </c>
      <c r="J41" s="35">
        <f>+H41/(G41-I41)</f>
        <v>0.2792207792207792</v>
      </c>
      <c r="K41" s="39"/>
      <c r="L41" s="33">
        <v>42</v>
      </c>
      <c r="M41" s="33">
        <v>14</v>
      </c>
      <c r="N41" s="33">
        <v>0</v>
      </c>
      <c r="O41" s="35">
        <f>+M41/(L41-N41)</f>
        <v>0.3333333333333333</v>
      </c>
      <c r="P41" s="39"/>
      <c r="Q41" s="33">
        <v>3</v>
      </c>
      <c r="R41" s="33">
        <v>0</v>
      </c>
      <c r="S41" s="33">
        <v>0</v>
      </c>
      <c r="T41" s="35">
        <f>+R41/(Q41-S41)</f>
        <v>0</v>
      </c>
      <c r="U41" s="39"/>
      <c r="V41" s="33">
        <v>2</v>
      </c>
      <c r="W41" s="33">
        <v>1</v>
      </c>
      <c r="X41" s="33">
        <v>0</v>
      </c>
      <c r="Y41" s="35">
        <f>+W41/(V41-X41)</f>
        <v>0.5</v>
      </c>
      <c r="Z41" s="39"/>
      <c r="AA41" s="33">
        <v>1</v>
      </c>
      <c r="AB41" s="33">
        <v>0</v>
      </c>
      <c r="AC41" s="33">
        <v>0</v>
      </c>
      <c r="AD41" s="35">
        <f>+AB41/(AA41-AC41)</f>
        <v>0</v>
      </c>
      <c r="AE41" s="39"/>
      <c r="AF41" s="33">
        <v>158</v>
      </c>
      <c r="AG41" s="33">
        <v>37</v>
      </c>
      <c r="AH41" s="33">
        <v>0</v>
      </c>
      <c r="AI41" s="35">
        <f>+AG41/(AF41-AH41)</f>
        <v>0.23417721518987342</v>
      </c>
    </row>
    <row r="42" spans="1:35" ht="12.75">
      <c r="A42" s="33" t="s">
        <v>67</v>
      </c>
      <c r="B42" s="33">
        <v>0</v>
      </c>
      <c r="C42" s="33">
        <v>0</v>
      </c>
      <c r="D42" s="33">
        <v>0</v>
      </c>
      <c r="E42" s="35" t="e">
        <f>+C42/(B42-D42)</f>
        <v>#DIV/0!</v>
      </c>
      <c r="F42" s="35"/>
      <c r="G42" s="33">
        <v>92</v>
      </c>
      <c r="H42" s="33">
        <v>35</v>
      </c>
      <c r="I42" s="33">
        <v>0</v>
      </c>
      <c r="J42" s="35">
        <f>+H42/(G42-I42)</f>
        <v>0.3804347826086957</v>
      </c>
      <c r="K42" s="39"/>
      <c r="L42" s="33">
        <v>22</v>
      </c>
      <c r="M42" s="33">
        <v>7</v>
      </c>
      <c r="N42" s="33">
        <v>0</v>
      </c>
      <c r="O42" s="35">
        <f>+M42/(L42-N42)</f>
        <v>0.3181818181818182</v>
      </c>
      <c r="P42" s="39"/>
      <c r="Q42" s="33">
        <v>1</v>
      </c>
      <c r="R42" s="33">
        <v>1</v>
      </c>
      <c r="S42" s="33">
        <v>0</v>
      </c>
      <c r="T42" s="35">
        <f>+R42/(Q42-S42)</f>
        <v>1</v>
      </c>
      <c r="U42" s="39"/>
      <c r="V42" s="33">
        <v>0</v>
      </c>
      <c r="W42" s="33">
        <v>0</v>
      </c>
      <c r="X42" s="33">
        <v>0</v>
      </c>
      <c r="Y42" s="35" t="e">
        <f>+W42/(V42-X42)</f>
        <v>#DIV/0!</v>
      </c>
      <c r="Z42" s="39"/>
      <c r="AA42" s="33">
        <v>0</v>
      </c>
      <c r="AB42" s="33">
        <v>0</v>
      </c>
      <c r="AC42" s="33">
        <v>0</v>
      </c>
      <c r="AD42" s="35" t="e">
        <f>+AB42/(AA42-AC42)</f>
        <v>#DIV/0!</v>
      </c>
      <c r="AE42" s="39"/>
      <c r="AF42" s="33">
        <v>1</v>
      </c>
      <c r="AG42" s="33">
        <v>0</v>
      </c>
      <c r="AH42" s="33">
        <v>0</v>
      </c>
      <c r="AI42" s="35">
        <f>+AG42/(AF42-AH42)</f>
        <v>0</v>
      </c>
    </row>
    <row r="43" spans="1:35" ht="12.75">
      <c r="A43" s="34" t="s">
        <v>2</v>
      </c>
      <c r="B43" s="33">
        <v>4</v>
      </c>
      <c r="C43" s="33">
        <v>2</v>
      </c>
      <c r="D43" s="33">
        <v>1</v>
      </c>
      <c r="E43" s="35">
        <f>+C43/(B43-D43)</f>
        <v>0.6666666666666666</v>
      </c>
      <c r="F43" s="35"/>
      <c r="G43" s="33">
        <v>27</v>
      </c>
      <c r="H43" s="33">
        <v>12</v>
      </c>
      <c r="I43" s="33">
        <v>0</v>
      </c>
      <c r="J43" s="35">
        <f>+H43/(G43-I43)</f>
        <v>0.4444444444444444</v>
      </c>
      <c r="K43" s="39"/>
      <c r="L43" s="33">
        <v>3</v>
      </c>
      <c r="M43" s="33">
        <v>2</v>
      </c>
      <c r="N43" s="33">
        <v>0</v>
      </c>
      <c r="O43" s="35">
        <f>+M43/(L43-N43)</f>
        <v>0.6666666666666666</v>
      </c>
      <c r="P43" s="39"/>
      <c r="Q43" s="33">
        <v>0</v>
      </c>
      <c r="R43" s="33">
        <v>0</v>
      </c>
      <c r="S43" s="33">
        <v>0</v>
      </c>
      <c r="T43" s="35" t="e">
        <f>+R43/(Q43-S43)</f>
        <v>#DIV/0!</v>
      </c>
      <c r="U43" s="39"/>
      <c r="V43" s="33">
        <v>0</v>
      </c>
      <c r="W43" s="33">
        <v>0</v>
      </c>
      <c r="X43" s="33">
        <v>0</v>
      </c>
      <c r="Y43" s="35" t="e">
        <f>+W43/(V43-X43)</f>
        <v>#DIV/0!</v>
      </c>
      <c r="Z43" s="39"/>
      <c r="AA43" s="33">
        <v>0</v>
      </c>
      <c r="AB43" s="33">
        <v>0</v>
      </c>
      <c r="AC43" s="33">
        <v>0</v>
      </c>
      <c r="AD43" s="35" t="e">
        <f>+AB43/(AA43-AC43)</f>
        <v>#DIV/0!</v>
      </c>
      <c r="AE43" s="39"/>
      <c r="AF43" s="33">
        <v>9</v>
      </c>
      <c r="AG43" s="33">
        <v>0</v>
      </c>
      <c r="AH43" s="33">
        <v>0</v>
      </c>
      <c r="AI43" s="35">
        <f>+AG43/(AF43-AH43)</f>
        <v>0</v>
      </c>
    </row>
    <row r="44" ht="12.75">
      <c r="A44" s="34"/>
    </row>
    <row r="45" spans="1:79" s="51" customFormat="1" ht="12.75">
      <c r="A45" s="34"/>
      <c r="B45" s="46">
        <f>SUM(B2:B43)</f>
        <v>200</v>
      </c>
      <c r="C45" s="46">
        <f>SUM(C2:C43)</f>
        <v>39</v>
      </c>
      <c r="D45" s="46">
        <f>SUM(D2:D43)</f>
        <v>30</v>
      </c>
      <c r="E45" s="47">
        <f>+C45/(B45-D45)</f>
        <v>0.22941176470588234</v>
      </c>
      <c r="F45" s="48"/>
      <c r="G45" s="46">
        <f>SUM(G2:G43)</f>
        <v>703</v>
      </c>
      <c r="H45" s="46">
        <f>SUM(H2:H43)</f>
        <v>185</v>
      </c>
      <c r="I45" s="46">
        <f>SUM(I2:I43)</f>
        <v>1</v>
      </c>
      <c r="J45" s="47">
        <f>+H45/(G45-I45)</f>
        <v>0.26353276353276356</v>
      </c>
      <c r="K45" s="49"/>
      <c r="L45" s="46">
        <f>SUM(L2:L43)</f>
        <v>170</v>
      </c>
      <c r="M45" s="46">
        <f>SUM(M2:M43)</f>
        <v>41</v>
      </c>
      <c r="N45" s="46">
        <f>SUM(N2:N43)</f>
        <v>0</v>
      </c>
      <c r="O45" s="47">
        <f>+M45/(L45-N45)</f>
        <v>0.2411764705882353</v>
      </c>
      <c r="P45" s="49"/>
      <c r="Q45" s="46">
        <f>SUM(Q2:Q43)</f>
        <v>50</v>
      </c>
      <c r="R45" s="46">
        <f>SUM(R2:R43)</f>
        <v>13</v>
      </c>
      <c r="S45" s="46">
        <f>SUM(S2:S43)</f>
        <v>0</v>
      </c>
      <c r="T45" s="47">
        <f>+R45/(Q45-S45)</f>
        <v>0.26</v>
      </c>
      <c r="U45" s="49"/>
      <c r="V45" s="46">
        <f>SUM(V2:V43)</f>
        <v>12</v>
      </c>
      <c r="W45" s="46">
        <f>SUM(W2:W43)</f>
        <v>5</v>
      </c>
      <c r="X45" s="46">
        <f>SUM(X2:X43)</f>
        <v>0</v>
      </c>
      <c r="Y45" s="47">
        <f>+W45/(V45-X45)</f>
        <v>0.4166666666666667</v>
      </c>
      <c r="Z45" s="49"/>
      <c r="AA45" s="46">
        <f>SUM(AA2:AA43)</f>
        <v>56</v>
      </c>
      <c r="AB45" s="46">
        <f>SUM(AB2:AB43)</f>
        <v>8</v>
      </c>
      <c r="AC45" s="46">
        <f>SUM(AC2:AC43)</f>
        <v>1</v>
      </c>
      <c r="AD45" s="47">
        <f>+AB45/(AA45-AC45)</f>
        <v>0.14545454545454545</v>
      </c>
      <c r="AE45" s="49"/>
      <c r="AF45" s="46">
        <f>SUM(AF2:AF43)</f>
        <v>898</v>
      </c>
      <c r="AG45" s="46">
        <f>SUM(AG2:AG43)</f>
        <v>167</v>
      </c>
      <c r="AH45" s="46">
        <f>SUM(AH2:AH43)</f>
        <v>0</v>
      </c>
      <c r="AI45" s="47">
        <f>+AG45/(AF45-AH45)</f>
        <v>0.18596881959910913</v>
      </c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 s="50"/>
      <c r="BZ45" s="50"/>
      <c r="CA45" s="50"/>
    </row>
    <row r="46" ht="12.75">
      <c r="A46" s="34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3"/>
    </row>
    <row r="52" ht="12.75">
      <c r="A52" s="23"/>
    </row>
    <row r="53" ht="12.75">
      <c r="A53" s="23"/>
    </row>
    <row r="54" ht="12.75">
      <c r="A54" s="23"/>
    </row>
    <row r="55" ht="12.75">
      <c r="A55" s="23"/>
    </row>
    <row r="56" ht="12.75">
      <c r="A56" s="23"/>
    </row>
    <row r="57" ht="12.75">
      <c r="A57" s="23"/>
    </row>
    <row r="58" ht="12.75">
      <c r="A58" s="23"/>
    </row>
    <row r="59" ht="12.75">
      <c r="A59" s="23"/>
    </row>
    <row r="60" ht="12.75">
      <c r="A60" s="23"/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3"/>
    </row>
    <row r="143" ht="12.75">
      <c r="A143" s="23"/>
    </row>
    <row r="144" ht="12.75">
      <c r="A144" s="23"/>
    </row>
    <row r="145" ht="12.75">
      <c r="A145" s="23"/>
    </row>
    <row r="146" ht="12.75">
      <c r="A146" s="23"/>
    </row>
    <row r="147" ht="12.75">
      <c r="A147" s="23"/>
    </row>
    <row r="148" ht="12.75">
      <c r="A148" s="23"/>
    </row>
    <row r="149" ht="12.75">
      <c r="A149" s="23"/>
    </row>
    <row r="150" ht="12.75">
      <c r="A150" s="23"/>
    </row>
    <row r="151" ht="12.75">
      <c r="A151" s="23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  <row r="157" ht="12.75">
      <c r="A157" s="23"/>
    </row>
    <row r="158" ht="12.75">
      <c r="A158" s="23"/>
    </row>
    <row r="159" ht="12.75">
      <c r="A159" s="23"/>
    </row>
    <row r="160" ht="12.75">
      <c r="A160" s="23"/>
    </row>
    <row r="161" ht="12.75">
      <c r="A161" s="23"/>
    </row>
    <row r="162" ht="12.75">
      <c r="A162" s="23"/>
    </row>
    <row r="163" ht="12.75">
      <c r="A163" s="23"/>
    </row>
    <row r="164" ht="12.75">
      <c r="A164" s="23"/>
    </row>
    <row r="165" ht="12.75">
      <c r="A165" s="23"/>
    </row>
    <row r="166" ht="12.75">
      <c r="A166" s="23"/>
    </row>
    <row r="167" ht="12.75">
      <c r="A167" s="23"/>
    </row>
    <row r="168" ht="12.75">
      <c r="A168" s="23"/>
    </row>
    <row r="169" ht="12.75">
      <c r="A169" s="23"/>
    </row>
    <row r="170" ht="12.75">
      <c r="A170" s="23"/>
    </row>
    <row r="171" ht="12.75">
      <c r="A171" s="23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3"/>
    </row>
    <row r="180" ht="12.75">
      <c r="A180" s="23"/>
    </row>
    <row r="181" ht="12.75">
      <c r="A181" s="23"/>
    </row>
    <row r="182" ht="12.75">
      <c r="A182" s="23"/>
    </row>
    <row r="183" ht="12.75">
      <c r="A183" s="23"/>
    </row>
    <row r="184" ht="12.75">
      <c r="A184" s="23"/>
    </row>
    <row r="185" ht="12.75">
      <c r="A185" s="23"/>
    </row>
    <row r="186" ht="12.75">
      <c r="A186" s="23"/>
    </row>
    <row r="187" ht="12.75">
      <c r="A187" s="23"/>
    </row>
    <row r="188" ht="12.75">
      <c r="A188" s="23"/>
    </row>
    <row r="189" ht="12.75">
      <c r="A189" s="23"/>
    </row>
    <row r="190" ht="12.75">
      <c r="A190" s="23"/>
    </row>
    <row r="191" ht="12.75">
      <c r="A191" s="23"/>
    </row>
    <row r="192" ht="12.75">
      <c r="A192" s="23"/>
    </row>
    <row r="193" ht="12.75">
      <c r="A193" s="23"/>
    </row>
    <row r="194" ht="12.75">
      <c r="A194" s="23"/>
    </row>
    <row r="195" ht="12.75">
      <c r="A195" s="23"/>
    </row>
    <row r="196" ht="12.75">
      <c r="A196" s="23"/>
    </row>
    <row r="197" ht="12.75">
      <c r="A197" s="23"/>
    </row>
    <row r="198" ht="12.75">
      <c r="A198" s="23"/>
    </row>
    <row r="199" ht="12.75">
      <c r="A199" s="23"/>
    </row>
    <row r="200" ht="12.75">
      <c r="A200" s="23"/>
    </row>
    <row r="201" ht="12.75">
      <c r="A201" s="23"/>
    </row>
    <row r="202" ht="12.75">
      <c r="A202" s="23"/>
    </row>
    <row r="203" ht="12.75">
      <c r="A203" s="23"/>
    </row>
    <row r="204" ht="12.75">
      <c r="A204" s="23"/>
    </row>
    <row r="205" ht="12.75">
      <c r="A205" s="23"/>
    </row>
    <row r="206" ht="12.75">
      <c r="A206" s="23"/>
    </row>
    <row r="207" ht="12.75">
      <c r="A207" s="23"/>
    </row>
    <row r="208" ht="12.75">
      <c r="A208" s="23"/>
    </row>
    <row r="209" ht="12.75">
      <c r="A209" s="23"/>
    </row>
    <row r="210" ht="12.75">
      <c r="A210" s="23"/>
    </row>
    <row r="211" ht="12.75">
      <c r="A211" s="23"/>
    </row>
    <row r="212" ht="12.75">
      <c r="A212" s="23"/>
    </row>
    <row r="213" ht="12.75">
      <c r="A213" s="23"/>
    </row>
    <row r="214" ht="12.75">
      <c r="A214" s="23"/>
    </row>
    <row r="215" ht="12.75">
      <c r="A215" s="23"/>
    </row>
    <row r="216" ht="12.75">
      <c r="A216" s="23"/>
    </row>
    <row r="217" ht="12.75">
      <c r="A217" s="23"/>
    </row>
    <row r="218" ht="12.75">
      <c r="A218" s="23"/>
    </row>
    <row r="219" ht="12.75">
      <c r="A219" s="23"/>
    </row>
    <row r="220" ht="12.75">
      <c r="A220" s="23"/>
    </row>
    <row r="221" ht="12.75">
      <c r="A221" s="23"/>
    </row>
    <row r="222" ht="12.75">
      <c r="A222" s="23"/>
    </row>
    <row r="223" ht="12.75">
      <c r="A223" s="23"/>
    </row>
    <row r="224" ht="12.75">
      <c r="A224" s="23"/>
    </row>
    <row r="225" ht="12.75">
      <c r="A225" s="23"/>
    </row>
    <row r="226" ht="12.75">
      <c r="A226" s="23"/>
    </row>
    <row r="227" ht="12.75">
      <c r="A227" s="23"/>
    </row>
    <row r="228" ht="12.75">
      <c r="A228" s="23"/>
    </row>
    <row r="229" ht="12.75">
      <c r="A229" s="23"/>
    </row>
    <row r="230" ht="12.75">
      <c r="A230" s="23"/>
    </row>
    <row r="231" ht="12.75">
      <c r="A231" s="23"/>
    </row>
    <row r="232" ht="12.75">
      <c r="A232" s="23"/>
    </row>
    <row r="233" ht="12.75">
      <c r="A233" s="23"/>
    </row>
    <row r="234" ht="12.75">
      <c r="A234" s="23"/>
    </row>
    <row r="235" ht="12.75">
      <c r="A235" s="23"/>
    </row>
    <row r="236" ht="12.75">
      <c r="A236" s="23"/>
    </row>
    <row r="237" ht="12.75">
      <c r="A237" s="23"/>
    </row>
    <row r="238" ht="12.75">
      <c r="A238" s="23"/>
    </row>
    <row r="239" ht="12.75">
      <c r="A239" s="23"/>
    </row>
    <row r="240" ht="12.75">
      <c r="A240" s="23"/>
    </row>
    <row r="241" ht="12.75">
      <c r="A241" s="23"/>
    </row>
    <row r="242" ht="12.75">
      <c r="A242" s="23"/>
    </row>
    <row r="243" ht="12.75">
      <c r="A243" s="23"/>
    </row>
    <row r="244" ht="12.75">
      <c r="A244" s="23"/>
    </row>
    <row r="245" ht="12.75">
      <c r="A245" s="23"/>
    </row>
    <row r="246" ht="12.75">
      <c r="A246" s="23"/>
    </row>
    <row r="247" ht="12.75">
      <c r="A247" s="23"/>
    </row>
    <row r="248" ht="12.75">
      <c r="A248" s="23"/>
    </row>
    <row r="249" ht="12.75">
      <c r="A249" s="23"/>
    </row>
    <row r="250" ht="12.75">
      <c r="A250" s="23"/>
    </row>
    <row r="251" ht="12.75">
      <c r="A251" s="23"/>
    </row>
    <row r="252" ht="12.75">
      <c r="A252" s="23"/>
    </row>
    <row r="253" ht="12.75">
      <c r="A253" s="23"/>
    </row>
    <row r="254" ht="12.75">
      <c r="A254" s="23"/>
    </row>
    <row r="255" ht="12.75">
      <c r="A255" s="23"/>
    </row>
    <row r="256" ht="12.75">
      <c r="A256" s="23"/>
    </row>
    <row r="257" ht="12.75">
      <c r="A257" s="23"/>
    </row>
    <row r="258" ht="12.75">
      <c r="A258" s="23"/>
    </row>
    <row r="259" ht="12.75">
      <c r="A259" s="23"/>
    </row>
    <row r="260" ht="12.75">
      <c r="A260" s="23"/>
    </row>
    <row r="261" ht="12.75">
      <c r="A261" s="23"/>
    </row>
    <row r="262" ht="12.75">
      <c r="A262" s="23"/>
    </row>
    <row r="263" ht="12.75">
      <c r="A263" s="23"/>
    </row>
    <row r="264" ht="12.75">
      <c r="A264" s="23"/>
    </row>
    <row r="265" ht="12.75">
      <c r="A265" s="23"/>
    </row>
    <row r="266" ht="12.75">
      <c r="A266" s="23"/>
    </row>
    <row r="267" ht="12.75">
      <c r="A267" s="23"/>
    </row>
    <row r="268" ht="12.75">
      <c r="A268" s="23"/>
    </row>
    <row r="269" ht="12.75">
      <c r="A269" s="23"/>
    </row>
    <row r="270" ht="12.75">
      <c r="A270" s="23"/>
    </row>
    <row r="271" ht="12.75">
      <c r="A271" s="23"/>
    </row>
    <row r="272" ht="12.75">
      <c r="A272" s="23"/>
    </row>
    <row r="273" ht="12.75">
      <c r="A273" s="23"/>
    </row>
    <row r="274" ht="12.75">
      <c r="A274" s="23"/>
    </row>
    <row r="275" ht="12.75">
      <c r="A275" s="23"/>
    </row>
    <row r="276" ht="12.75">
      <c r="A276" s="23"/>
    </row>
    <row r="277" ht="12.75">
      <c r="A277" s="23"/>
    </row>
    <row r="278" ht="12.75">
      <c r="A278" s="23"/>
    </row>
    <row r="279" ht="12.75">
      <c r="A279" s="23"/>
    </row>
    <row r="280" ht="12.75">
      <c r="A280" s="23"/>
    </row>
    <row r="281" ht="12.75">
      <c r="A281" s="23"/>
    </row>
    <row r="282" ht="12.75">
      <c r="A282" s="23"/>
    </row>
    <row r="283" ht="12.75">
      <c r="A283" s="23"/>
    </row>
    <row r="284" ht="12.75">
      <c r="A284" s="23"/>
    </row>
    <row r="285" ht="12.75">
      <c r="A285" s="23"/>
    </row>
    <row r="286" ht="12.75">
      <c r="A286" s="23"/>
    </row>
    <row r="287" ht="12.75">
      <c r="A287" s="23"/>
    </row>
    <row r="288" ht="12.75">
      <c r="A288" s="23"/>
    </row>
    <row r="289" ht="12.75">
      <c r="A289" s="23"/>
    </row>
    <row r="290" ht="12.75">
      <c r="A290" s="23"/>
    </row>
    <row r="291" ht="12.75">
      <c r="A291" s="23"/>
    </row>
    <row r="292" ht="12.75">
      <c r="A292" s="23"/>
    </row>
    <row r="293" ht="12.75">
      <c r="A293" s="23"/>
    </row>
    <row r="294" ht="12.75">
      <c r="A294" s="23"/>
    </row>
    <row r="295" ht="12.75">
      <c r="A295" s="23"/>
    </row>
    <row r="296" ht="12.75">
      <c r="A296" s="23"/>
    </row>
    <row r="297" ht="12.75">
      <c r="A297" s="23"/>
    </row>
    <row r="298" ht="12.75">
      <c r="A298" s="23"/>
    </row>
    <row r="299" ht="12.75">
      <c r="A299" s="23"/>
    </row>
  </sheetData>
  <printOptions/>
  <pageMargins left="0.75" right="0.75" top="0.22" bottom="0.17" header="0.5" footer="0.3"/>
  <pageSetup horizontalDpi="600" verticalDpi="600" orientation="landscape" r:id="rId1"/>
  <headerFooter alignWithMargins="0">
    <oddFooter>&amp;L&amp;D&amp;T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2003-03-07T15:42:00Z</cp:lastPrinted>
  <dcterms:created xsi:type="dcterms:W3CDTF">2002-11-13T20:04:10Z</dcterms:created>
  <dcterms:modified xsi:type="dcterms:W3CDTF">2003-03-07T15:42:02Z</dcterms:modified>
  <cp:category/>
  <cp:version/>
  <cp:contentType/>
  <cp:contentStatus/>
</cp:coreProperties>
</file>