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6030" activeTab="0"/>
  </bookViews>
  <sheets>
    <sheet name="datar_college" sheetId="1" r:id="rId1"/>
    <sheet name="sp_pops" sheetId="2" r:id="rId2"/>
  </sheets>
  <definedNames>
    <definedName name="DATABASE">'datar_college'!$A$3:$E$44</definedName>
    <definedName name="_xlnm.Print_Titles" localSheetId="1">'sp_pops'!$A:$A,'sp_pops'!$1:$5</definedName>
  </definedNames>
  <calcPr fullCalcOnLoad="1"/>
</workbook>
</file>

<file path=xl/sharedStrings.xml><?xml version="1.0" encoding="utf-8"?>
<sst xmlns="http://schemas.openxmlformats.org/spreadsheetml/2006/main" count="128" uniqueCount="49">
  <si>
    <t>Alpena Community College</t>
  </si>
  <si>
    <t>Bay De Noc Community College</t>
  </si>
  <si>
    <t>Mott Community College</t>
  </si>
  <si>
    <t>Delta College</t>
  </si>
  <si>
    <t>Glen Oaks Community College</t>
  </si>
  <si>
    <t>Gogebic Community College</t>
  </si>
  <si>
    <t>Grand Rapids Community College</t>
  </si>
  <si>
    <t>Henry Ford Community College</t>
  </si>
  <si>
    <t>Jackson Community College</t>
  </si>
  <si>
    <t>Kalamazoo Valley Community College</t>
  </si>
  <si>
    <t>Kellogg Community College</t>
  </si>
  <si>
    <t>Kirtland Community College</t>
  </si>
  <si>
    <t>Lake Michigan College</t>
  </si>
  <si>
    <t>Lansing Community College</t>
  </si>
  <si>
    <t>Macomb Community College</t>
  </si>
  <si>
    <t>Mid Michigan Community College</t>
  </si>
  <si>
    <t>Monroe County Community College</t>
  </si>
  <si>
    <t>Montcalm Community College</t>
  </si>
  <si>
    <t>Muskegon Community College</t>
  </si>
  <si>
    <t>North Central Michigan College</t>
  </si>
  <si>
    <t>Northwestern Michigan College</t>
  </si>
  <si>
    <t>Oakland Community College</t>
  </si>
  <si>
    <t>St. Clair County Community College</t>
  </si>
  <si>
    <t>Schoolcraft College</t>
  </si>
  <si>
    <t>Southwestern Michigan College</t>
  </si>
  <si>
    <t>Washtenaw Community College</t>
  </si>
  <si>
    <t>Wayne County Community College</t>
  </si>
  <si>
    <t>West Shore Community College</t>
  </si>
  <si>
    <t>Bay Mills Community College</t>
  </si>
  <si>
    <t>Ferris</t>
  </si>
  <si>
    <t>Northern Michigan University</t>
  </si>
  <si>
    <t>Lake Superior</t>
  </si>
  <si>
    <t>3P2:  EMPLOYMENT RETENTION</t>
  </si>
  <si>
    <t>Employed</t>
  </si>
  <si>
    <t>Still Employed</t>
  </si>
  <si>
    <t>Non-Respondents</t>
  </si>
  <si>
    <t>Econ. Disadv.</t>
  </si>
  <si>
    <t>Non-Trad.</t>
  </si>
  <si>
    <t>Single Parent</t>
  </si>
  <si>
    <t>Displaced Homemaker</t>
  </si>
  <si>
    <t>Acad. Disdav.</t>
  </si>
  <si>
    <t>LEP</t>
  </si>
  <si>
    <t>Retention Rate</t>
  </si>
  <si>
    <t>Individuals with Disabilities</t>
  </si>
  <si>
    <t xml:space="preserve">Retention Rate </t>
  </si>
  <si>
    <t>Not Reported</t>
  </si>
  <si>
    <t>TOTAL</t>
  </si>
  <si>
    <t>PL Level Expected for 2001-02</t>
  </si>
  <si>
    <t>Mid Michigan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</si>
</sst>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9">
    <font>
      <sz val="10"/>
      <name val="Arial"/>
      <family val="0"/>
    </font>
    <font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5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10" fontId="0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Continuous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Continuous"/>
    </xf>
    <xf numFmtId="1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0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6" fillId="0" borderId="0" xfId="0" applyNumberFormat="1" applyFont="1" applyAlignment="1">
      <alignment horizontal="centerContinuous"/>
    </xf>
    <xf numFmtId="3" fontId="6" fillId="0" borderId="0" xfId="0" applyNumberFormat="1" applyFont="1" applyAlignment="1">
      <alignment horizontal="center"/>
    </xf>
    <xf numFmtId="10" fontId="1" fillId="0" borderId="0" xfId="0" applyNumberFormat="1" applyFont="1" applyAlignment="1">
      <alignment/>
    </xf>
    <xf numFmtId="3" fontId="6" fillId="0" borderId="1" xfId="0" applyNumberFormat="1" applyFont="1" applyBorder="1" applyAlignment="1">
      <alignment horizontal="centerContinuous"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Continuous"/>
    </xf>
    <xf numFmtId="3" fontId="6" fillId="0" borderId="1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0" fillId="0" borderId="0" xfId="0" applyAlignment="1">
      <alignment horizontal="right"/>
    </xf>
    <xf numFmtId="3" fontId="1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workbookViewId="0" topLeftCell="A25">
      <selection activeCell="A47" sqref="A47:IV47"/>
    </sheetView>
  </sheetViews>
  <sheetFormatPr defaultColWidth="9.140625" defaultRowHeight="12.75"/>
  <cols>
    <col min="1" max="1" width="30.421875" style="13" customWidth="1"/>
    <col min="2" max="2" width="10.00390625" style="14" bestFit="1" customWidth="1"/>
    <col min="3" max="3" width="14.28125" style="14" bestFit="1" customWidth="1"/>
    <col min="4" max="4" width="16.8515625" style="14" bestFit="1" customWidth="1"/>
    <col min="5" max="5" width="14.57421875" style="14" bestFit="1" customWidth="1"/>
    <col min="6" max="16384" width="9.140625" style="15" customWidth="1"/>
  </cols>
  <sheetData>
    <row r="1" s="8" customFormat="1" ht="15.75">
      <c r="A1" s="8" t="s">
        <v>32</v>
      </c>
    </row>
    <row r="5" spans="2:5" ht="12.75">
      <c r="B5" s="9" t="s">
        <v>33</v>
      </c>
      <c r="C5" s="9" t="s">
        <v>34</v>
      </c>
      <c r="D5" s="9" t="s">
        <v>35</v>
      </c>
      <c r="E5" s="9" t="s">
        <v>42</v>
      </c>
    </row>
    <row r="6" spans="1:5" ht="12.75">
      <c r="A6" s="3" t="s">
        <v>0</v>
      </c>
      <c r="B6" s="14">
        <v>60</v>
      </c>
      <c r="C6" s="14">
        <v>60</v>
      </c>
      <c r="D6" s="14">
        <v>0</v>
      </c>
      <c r="E6" s="10">
        <f>+C6/(B6-D6)</f>
        <v>1</v>
      </c>
    </row>
    <row r="7" spans="1:5" ht="12.75">
      <c r="A7" s="3" t="s">
        <v>1</v>
      </c>
      <c r="B7" s="14">
        <v>111</v>
      </c>
      <c r="C7" s="14">
        <v>96</v>
      </c>
      <c r="D7" s="14">
        <v>12</v>
      </c>
      <c r="E7" s="10">
        <f>+C7/(B7-D7)</f>
        <v>0.9696969696969697</v>
      </c>
    </row>
    <row r="8" spans="1:5" ht="12.75">
      <c r="A8" s="3" t="s">
        <v>2</v>
      </c>
      <c r="B8" s="14">
        <v>135</v>
      </c>
      <c r="C8" s="14">
        <v>135</v>
      </c>
      <c r="D8" s="14">
        <v>0</v>
      </c>
      <c r="E8" s="10">
        <f>+C8/(B8-D8)</f>
        <v>1</v>
      </c>
    </row>
    <row r="9" spans="1:5" ht="12.75">
      <c r="A9" s="3" t="s">
        <v>3</v>
      </c>
      <c r="B9" s="14">
        <v>305</v>
      </c>
      <c r="C9" s="14">
        <v>192</v>
      </c>
      <c r="D9" s="14">
        <v>105</v>
      </c>
      <c r="E9" s="10">
        <f>+C9/(B9-D9)</f>
        <v>0.96</v>
      </c>
    </row>
    <row r="10" spans="1:5" ht="5.25" customHeight="1">
      <c r="A10" s="3"/>
      <c r="E10" s="10"/>
    </row>
    <row r="11" spans="1:17" ht="12.75">
      <c r="A11" s="4" t="s">
        <v>4</v>
      </c>
      <c r="B11" s="16" t="s">
        <v>45</v>
      </c>
      <c r="C11" s="16"/>
      <c r="D11" s="16"/>
      <c r="E11" s="16"/>
      <c r="F11"/>
      <c r="G11"/>
      <c r="H11"/>
      <c r="I11"/>
      <c r="J11"/>
      <c r="K11"/>
      <c r="L11"/>
      <c r="M11"/>
      <c r="N11"/>
      <c r="O11"/>
      <c r="P11"/>
      <c r="Q11"/>
    </row>
    <row r="12" spans="1:5" ht="12.75">
      <c r="A12" s="4" t="s">
        <v>5</v>
      </c>
      <c r="B12" s="14">
        <v>78</v>
      </c>
      <c r="C12" s="14">
        <v>73</v>
      </c>
      <c r="D12" s="14">
        <v>0</v>
      </c>
      <c r="E12" s="10">
        <f>+C12/(B12-D12)</f>
        <v>0.9358974358974359</v>
      </c>
    </row>
    <row r="13" spans="1:13" ht="12.75">
      <c r="A13" s="4" t="s">
        <v>6</v>
      </c>
      <c r="B13" s="16" t="s">
        <v>45</v>
      </c>
      <c r="C13" s="16"/>
      <c r="D13" s="16"/>
      <c r="E13" s="16"/>
      <c r="F13"/>
      <c r="G13"/>
      <c r="H13"/>
      <c r="I13"/>
      <c r="J13"/>
      <c r="K13"/>
      <c r="L13"/>
      <c r="M13"/>
    </row>
    <row r="14" spans="1:13" ht="12.75">
      <c r="A14" s="4" t="s">
        <v>7</v>
      </c>
      <c r="B14">
        <v>679</v>
      </c>
      <c r="C14" s="14">
        <v>443</v>
      </c>
      <c r="D14" s="14">
        <v>236</v>
      </c>
      <c r="E14" s="10">
        <f>+C14/(B14-D14)</f>
        <v>1</v>
      </c>
      <c r="F14"/>
      <c r="G14"/>
      <c r="H14"/>
      <c r="I14"/>
      <c r="J14"/>
      <c r="K14"/>
      <c r="L14"/>
      <c r="M14"/>
    </row>
    <row r="15" spans="1:5" ht="5.25" customHeight="1">
      <c r="A15" s="3"/>
      <c r="E15" s="10"/>
    </row>
    <row r="16" spans="1:5" ht="12.75">
      <c r="A16" s="3" t="s">
        <v>8</v>
      </c>
      <c r="B16" s="14">
        <v>173</v>
      </c>
      <c r="C16" s="14">
        <v>105</v>
      </c>
      <c r="D16" s="14">
        <v>65</v>
      </c>
      <c r="E16" s="10">
        <f>+C16/(B16-D16)</f>
        <v>0.9722222222222222</v>
      </c>
    </row>
    <row r="17" spans="1:5" ht="12.75">
      <c r="A17" s="4" t="s">
        <v>9</v>
      </c>
      <c r="B17" s="14">
        <v>187</v>
      </c>
      <c r="C17" s="14">
        <v>96</v>
      </c>
      <c r="D17" s="14">
        <v>74</v>
      </c>
      <c r="E17" s="10">
        <f>+C17/(B17-D17)</f>
        <v>0.8495575221238938</v>
      </c>
    </row>
    <row r="18" spans="1:14" ht="12.75">
      <c r="A18" s="3" t="s">
        <v>10</v>
      </c>
      <c r="B18" s="16" t="s">
        <v>45</v>
      </c>
      <c r="C18" s="16"/>
      <c r="D18" s="16"/>
      <c r="E18" s="16"/>
      <c r="F18"/>
      <c r="G18"/>
      <c r="H18"/>
      <c r="I18"/>
      <c r="J18"/>
      <c r="K18"/>
      <c r="L18"/>
      <c r="M18"/>
      <c r="N18"/>
    </row>
    <row r="19" spans="1:5" ht="12.75">
      <c r="A19" s="3" t="s">
        <v>11</v>
      </c>
      <c r="B19" s="14">
        <v>69</v>
      </c>
      <c r="C19" s="14">
        <v>40</v>
      </c>
      <c r="D19" s="14">
        <v>29</v>
      </c>
      <c r="E19" s="10">
        <f>+C19/(B19-D19)</f>
        <v>1</v>
      </c>
    </row>
    <row r="20" spans="1:5" ht="2.25" customHeight="1">
      <c r="A20" s="3"/>
      <c r="E20" s="10"/>
    </row>
    <row r="21" spans="1:5" ht="12.75">
      <c r="A21" s="3" t="s">
        <v>12</v>
      </c>
      <c r="B21" s="14">
        <v>64</v>
      </c>
      <c r="C21" s="14">
        <v>14</v>
      </c>
      <c r="D21" s="14">
        <v>50</v>
      </c>
      <c r="E21" s="10">
        <f>+C21/(B21-D21)</f>
        <v>1</v>
      </c>
    </row>
    <row r="22" spans="1:5" ht="12.75">
      <c r="A22" s="3" t="s">
        <v>13</v>
      </c>
      <c r="B22" s="14">
        <v>277</v>
      </c>
      <c r="C22" s="14">
        <v>273</v>
      </c>
      <c r="D22" s="14">
        <v>2</v>
      </c>
      <c r="E22" s="10">
        <f>+C22/(B22-D22)</f>
        <v>0.9927272727272727</v>
      </c>
    </row>
    <row r="23" spans="1:5" ht="12.75">
      <c r="A23" s="3" t="s">
        <v>14</v>
      </c>
      <c r="B23" s="14">
        <v>239</v>
      </c>
      <c r="C23" s="14">
        <v>186</v>
      </c>
      <c r="D23" s="14">
        <v>50</v>
      </c>
      <c r="E23" s="10">
        <f>+C23/(B23-D23)</f>
        <v>0.9841269841269841</v>
      </c>
    </row>
    <row r="24" spans="1:5" ht="12.75">
      <c r="A24" s="13" t="s">
        <v>48</v>
      </c>
      <c r="B24" s="14">
        <v>41</v>
      </c>
      <c r="C24" s="14">
        <v>21</v>
      </c>
      <c r="D24" s="14">
        <v>20</v>
      </c>
      <c r="E24" s="10">
        <f>+C24/(B24-D24)</f>
        <v>1</v>
      </c>
    </row>
    <row r="25" ht="4.5" customHeight="1">
      <c r="E25" s="10"/>
    </row>
    <row r="26" spans="1:5" ht="12.75">
      <c r="A26" s="4" t="s">
        <v>16</v>
      </c>
      <c r="B26" s="16" t="s">
        <v>45</v>
      </c>
      <c r="C26" s="16"/>
      <c r="D26" s="16"/>
      <c r="E26" s="16"/>
    </row>
    <row r="27" spans="1:5" ht="12.75">
      <c r="A27" s="3" t="s">
        <v>17</v>
      </c>
      <c r="B27" s="14">
        <v>47</v>
      </c>
      <c r="C27" s="14">
        <v>31</v>
      </c>
      <c r="D27" s="14">
        <v>16</v>
      </c>
      <c r="E27" s="10">
        <f aca="true" t="shared" si="0" ref="E27:E37">+C27/(B27-D27)</f>
        <v>1</v>
      </c>
    </row>
    <row r="28" spans="1:5" ht="12.75">
      <c r="A28" s="3" t="s">
        <v>18</v>
      </c>
      <c r="B28" s="14">
        <v>16</v>
      </c>
      <c r="C28" s="14">
        <v>15</v>
      </c>
      <c r="D28" s="14">
        <v>1</v>
      </c>
      <c r="E28" s="10">
        <f t="shared" si="0"/>
        <v>1</v>
      </c>
    </row>
    <row r="29" spans="1:5" ht="12.75">
      <c r="A29" s="4" t="s">
        <v>19</v>
      </c>
      <c r="B29" s="14">
        <v>22</v>
      </c>
      <c r="C29" s="14">
        <v>22</v>
      </c>
      <c r="D29" s="14">
        <v>0</v>
      </c>
      <c r="E29" s="10">
        <f t="shared" si="0"/>
        <v>1</v>
      </c>
    </row>
    <row r="30" spans="1:5" ht="5.25" customHeight="1">
      <c r="A30" s="4"/>
      <c r="E30" s="10"/>
    </row>
    <row r="31" spans="1:5" ht="12.75">
      <c r="A31" s="3" t="s">
        <v>20</v>
      </c>
      <c r="B31" s="14">
        <v>115</v>
      </c>
      <c r="C31" s="14">
        <v>115</v>
      </c>
      <c r="D31" s="14">
        <v>0</v>
      </c>
      <c r="E31" s="10">
        <f t="shared" si="0"/>
        <v>1</v>
      </c>
    </row>
    <row r="32" spans="1:14" ht="12.75">
      <c r="A32" s="3" t="s">
        <v>21</v>
      </c>
      <c r="B32" s="36">
        <v>418</v>
      </c>
      <c r="C32" s="36">
        <v>349</v>
      </c>
      <c r="D32" s="36">
        <v>0</v>
      </c>
      <c r="E32" s="10">
        <f t="shared" si="0"/>
        <v>0.8349282296650717</v>
      </c>
      <c r="F32"/>
      <c r="G32"/>
      <c r="H32"/>
      <c r="I32"/>
      <c r="J32"/>
      <c r="K32"/>
      <c r="L32"/>
      <c r="M32"/>
      <c r="N32"/>
    </row>
    <row r="33" spans="1:5" ht="12.75">
      <c r="A33" s="3" t="s">
        <v>22</v>
      </c>
      <c r="B33" s="14">
        <v>69</v>
      </c>
      <c r="C33" s="14">
        <v>15</v>
      </c>
      <c r="D33" s="14">
        <v>49</v>
      </c>
      <c r="E33" s="10">
        <f t="shared" si="0"/>
        <v>0.75</v>
      </c>
    </row>
    <row r="34" spans="1:5" ht="12.75">
      <c r="A34" s="3" t="s">
        <v>23</v>
      </c>
      <c r="B34" s="14">
        <v>274</v>
      </c>
      <c r="C34" s="14">
        <v>269</v>
      </c>
      <c r="D34" s="14">
        <v>0</v>
      </c>
      <c r="E34" s="10">
        <f t="shared" si="0"/>
        <v>0.9817518248175182</v>
      </c>
    </row>
    <row r="35" spans="1:5" ht="5.25" customHeight="1">
      <c r="A35" s="4"/>
      <c r="E35" s="10"/>
    </row>
    <row r="36" spans="1:5" ht="12.75">
      <c r="A36" s="3" t="s">
        <v>24</v>
      </c>
      <c r="B36" s="14">
        <v>57</v>
      </c>
      <c r="C36" s="14">
        <v>31</v>
      </c>
      <c r="D36" s="14">
        <v>26</v>
      </c>
      <c r="E36" s="10">
        <f t="shared" si="0"/>
        <v>1</v>
      </c>
    </row>
    <row r="37" spans="1:5" ht="12.75">
      <c r="A37" s="3" t="s">
        <v>25</v>
      </c>
      <c r="B37" s="14">
        <v>224</v>
      </c>
      <c r="C37" s="14">
        <v>150</v>
      </c>
      <c r="D37" s="14">
        <v>70</v>
      </c>
      <c r="E37" s="10">
        <f t="shared" si="0"/>
        <v>0.974025974025974</v>
      </c>
    </row>
    <row r="38" spans="1:13" ht="12.75">
      <c r="A38" s="3" t="s">
        <v>26</v>
      </c>
      <c r="B38" s="16" t="s">
        <v>45</v>
      </c>
      <c r="C38" s="16"/>
      <c r="D38" s="16"/>
      <c r="E38" s="16"/>
      <c r="F38"/>
      <c r="G38"/>
      <c r="H38"/>
      <c r="I38"/>
      <c r="J38"/>
      <c r="K38"/>
      <c r="L38"/>
      <c r="M38"/>
    </row>
    <row r="39" spans="1:5" ht="12.75">
      <c r="A39" s="3" t="s">
        <v>27</v>
      </c>
      <c r="B39" s="14">
        <v>45</v>
      </c>
      <c r="C39" s="14">
        <v>45</v>
      </c>
      <c r="D39" s="14">
        <v>0</v>
      </c>
      <c r="E39" s="10">
        <f>+C39/(B39-D39)</f>
        <v>1</v>
      </c>
    </row>
    <row r="40" spans="1:5" ht="5.25" customHeight="1">
      <c r="A40" s="3"/>
      <c r="E40" s="10"/>
    </row>
    <row r="41" spans="1:5" ht="12.75">
      <c r="A41" s="4" t="s">
        <v>28</v>
      </c>
      <c r="B41" s="16" t="s">
        <v>45</v>
      </c>
      <c r="C41" s="16"/>
      <c r="D41" s="16"/>
      <c r="E41" s="16"/>
    </row>
    <row r="42" spans="1:5" ht="12.75">
      <c r="A42" s="3" t="s">
        <v>29</v>
      </c>
      <c r="B42" s="17">
        <v>318</v>
      </c>
      <c r="C42" s="17">
        <v>314</v>
      </c>
      <c r="D42" s="17">
        <v>0</v>
      </c>
      <c r="E42" s="10">
        <f>+C42/(B42-D42)</f>
        <v>0.9874213836477987</v>
      </c>
    </row>
    <row r="43" spans="1:5" ht="12.75">
      <c r="A43" s="3" t="s">
        <v>30</v>
      </c>
      <c r="B43" s="14">
        <v>209</v>
      </c>
      <c r="C43" s="14">
        <v>50</v>
      </c>
      <c r="D43" s="14">
        <v>141</v>
      </c>
      <c r="E43" s="10">
        <f>+C43/(B43-D43)</f>
        <v>0.7352941176470589</v>
      </c>
    </row>
    <row r="44" spans="1:13" ht="12.75">
      <c r="A44" s="3" t="s">
        <v>31</v>
      </c>
      <c r="B44" s="16" t="s">
        <v>45</v>
      </c>
      <c r="C44" s="16"/>
      <c r="D44" s="16"/>
      <c r="E44" s="16"/>
      <c r="F44"/>
      <c r="G44"/>
      <c r="H44"/>
      <c r="I44"/>
      <c r="J44"/>
      <c r="K44"/>
      <c r="L44"/>
      <c r="M44"/>
    </row>
    <row r="45" spans="1:13" ht="6.75" customHeight="1">
      <c r="A45" s="3"/>
      <c r="B45"/>
      <c r="C45"/>
      <c r="D45"/>
      <c r="E45"/>
      <c r="F45"/>
      <c r="G45"/>
      <c r="H45"/>
      <c r="I45"/>
      <c r="J45"/>
      <c r="K45"/>
      <c r="L45"/>
      <c r="M45"/>
    </row>
    <row r="46" spans="1:5" s="7" customFormat="1" ht="12.75">
      <c r="A46" s="11" t="s">
        <v>46</v>
      </c>
      <c r="B46" s="6">
        <f>SUM(B6:B44)</f>
        <v>4232</v>
      </c>
      <c r="C46" s="6">
        <f>SUM(C6:C44)</f>
        <v>3140</v>
      </c>
      <c r="D46" s="6">
        <f>SUM(D6:D44)</f>
        <v>946</v>
      </c>
      <c r="E46" s="12">
        <f>+C46/(B46-D46)</f>
        <v>0.9555690809494827</v>
      </c>
    </row>
    <row r="47" spans="1:5" ht="12.75">
      <c r="A47" s="3"/>
      <c r="B47" s="18"/>
      <c r="C47" s="18"/>
      <c r="D47" s="18"/>
      <c r="E47" s="10"/>
    </row>
    <row r="48" spans="1:5" s="22" customFormat="1" ht="12.75">
      <c r="A48" s="19" t="s">
        <v>47</v>
      </c>
      <c r="B48" s="20"/>
      <c r="C48" s="20"/>
      <c r="D48" s="20"/>
      <c r="E48" s="21">
        <v>0.8823</v>
      </c>
    </row>
    <row r="49" spans="3:4" ht="12.75">
      <c r="C49" s="12">
        <f>+C46/D49</f>
        <v>0.9555690809494827</v>
      </c>
      <c r="D49" s="6">
        <f>+B46-D46</f>
        <v>3286</v>
      </c>
    </row>
  </sheetData>
  <printOptions/>
  <pageMargins left="0.59" right="0.75" top="0.34" bottom="0.49" header="0.5" footer="0.5"/>
  <pageSetup horizontalDpi="600" verticalDpi="600" orientation="landscape" r:id="rId1"/>
  <headerFooter alignWithMargins="0">
    <oddFooter>&amp;L&amp;D&amp;T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P39"/>
  <sheetViews>
    <sheetView workbookViewId="0" topLeftCell="A1">
      <selection activeCell="Z27" sqref="Z27"/>
    </sheetView>
  </sheetViews>
  <sheetFormatPr defaultColWidth="9.140625" defaultRowHeight="12.75"/>
  <cols>
    <col min="1" max="1" width="30.421875" style="1" customWidth="1"/>
    <col min="2" max="2" width="8.8515625" style="24" bestFit="1" customWidth="1"/>
    <col min="3" max="3" width="12.28125" style="24" bestFit="1" customWidth="1"/>
    <col min="4" max="4" width="15.57421875" style="24" bestFit="1" customWidth="1"/>
    <col min="5" max="5" width="13.421875" style="24" bestFit="1" customWidth="1"/>
    <col min="6" max="6" width="8.8515625" style="24" bestFit="1" customWidth="1"/>
    <col min="7" max="7" width="12.28125" style="24" bestFit="1" customWidth="1"/>
    <col min="8" max="8" width="15.57421875" style="24" bestFit="1" customWidth="1"/>
    <col min="9" max="9" width="14.00390625" style="24" customWidth="1"/>
    <col min="10" max="10" width="8.8515625" style="24" bestFit="1" customWidth="1"/>
    <col min="11" max="11" width="12.28125" style="24" bestFit="1" customWidth="1"/>
    <col min="12" max="12" width="15.57421875" style="24" bestFit="1" customWidth="1"/>
    <col min="13" max="13" width="13.421875" style="24" bestFit="1" customWidth="1"/>
    <col min="14" max="14" width="8.8515625" style="24" bestFit="1" customWidth="1"/>
    <col min="15" max="15" width="12.28125" style="24" bestFit="1" customWidth="1"/>
    <col min="16" max="16" width="15.57421875" style="24" bestFit="1" customWidth="1"/>
    <col min="17" max="17" width="13.421875" style="24" bestFit="1" customWidth="1"/>
    <col min="18" max="18" width="8.8515625" style="24" bestFit="1" customWidth="1"/>
    <col min="19" max="19" width="12.28125" style="24" bestFit="1" customWidth="1"/>
    <col min="20" max="20" width="15.57421875" style="24" bestFit="1" customWidth="1"/>
    <col min="21" max="21" width="13.421875" style="24" bestFit="1" customWidth="1"/>
    <col min="22" max="22" width="8.8515625" style="24" bestFit="1" customWidth="1"/>
    <col min="23" max="23" width="12.28125" style="24" bestFit="1" customWidth="1"/>
    <col min="24" max="24" width="15.57421875" style="24" bestFit="1" customWidth="1"/>
    <col min="25" max="25" width="13.421875" style="24" bestFit="1" customWidth="1"/>
    <col min="26" max="26" width="8.8515625" style="24" bestFit="1" customWidth="1"/>
    <col min="27" max="27" width="12.28125" style="24" bestFit="1" customWidth="1"/>
    <col min="28" max="28" width="15.57421875" style="24" bestFit="1" customWidth="1"/>
    <col min="29" max="29" width="13.421875" style="24" bestFit="1" customWidth="1"/>
    <col min="30" max="44" width="9.140625" style="24" customWidth="1"/>
    <col min="45" max="53" width="9.140625" style="2" customWidth="1"/>
  </cols>
  <sheetData>
    <row r="1" spans="1:68" ht="15.75">
      <c r="A1" s="8" t="s">
        <v>32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</row>
    <row r="3" spans="2:4" ht="12.75">
      <c r="B3" s="23"/>
      <c r="C3" s="23"/>
      <c r="D3" s="23"/>
    </row>
    <row r="4" spans="2:29" ht="12.75">
      <c r="B4" s="28" t="s">
        <v>43</v>
      </c>
      <c r="C4" s="28"/>
      <c r="D4" s="28"/>
      <c r="E4" s="29"/>
      <c r="F4" s="28" t="s">
        <v>36</v>
      </c>
      <c r="G4" s="28"/>
      <c r="H4" s="30"/>
      <c r="J4" s="28" t="s">
        <v>37</v>
      </c>
      <c r="K4" s="30"/>
      <c r="L4" s="30"/>
      <c r="N4" s="28" t="s">
        <v>38</v>
      </c>
      <c r="O4" s="30"/>
      <c r="P4" s="30"/>
      <c r="Q4" s="31"/>
      <c r="R4" s="28" t="s">
        <v>39</v>
      </c>
      <c r="S4" s="30"/>
      <c r="T4" s="30"/>
      <c r="U4" s="31"/>
      <c r="V4" s="28" t="s">
        <v>40</v>
      </c>
      <c r="W4" s="28"/>
      <c r="X4" s="28"/>
      <c r="Z4" s="28" t="s">
        <v>41</v>
      </c>
      <c r="AA4" s="28"/>
      <c r="AB4" s="28"/>
      <c r="AC4" s="31"/>
    </row>
    <row r="5" spans="2:29" ht="12.75">
      <c r="B5" s="26" t="s">
        <v>33</v>
      </c>
      <c r="C5" s="26" t="s">
        <v>34</v>
      </c>
      <c r="D5" s="26" t="s">
        <v>35</v>
      </c>
      <c r="E5" s="26" t="s">
        <v>44</v>
      </c>
      <c r="F5" s="26" t="s">
        <v>33</v>
      </c>
      <c r="G5" s="26" t="s">
        <v>34</v>
      </c>
      <c r="H5" s="26" t="s">
        <v>35</v>
      </c>
      <c r="I5" s="32" t="s">
        <v>44</v>
      </c>
      <c r="J5" s="26" t="s">
        <v>33</v>
      </c>
      <c r="K5" s="26" t="s">
        <v>34</v>
      </c>
      <c r="L5" s="26" t="s">
        <v>35</v>
      </c>
      <c r="M5" s="32" t="s">
        <v>44</v>
      </c>
      <c r="N5" s="26" t="s">
        <v>33</v>
      </c>
      <c r="O5" s="26" t="s">
        <v>34</v>
      </c>
      <c r="P5" s="26" t="s">
        <v>35</v>
      </c>
      <c r="Q5" s="32" t="s">
        <v>44</v>
      </c>
      <c r="R5" s="26" t="s">
        <v>33</v>
      </c>
      <c r="S5" s="26" t="s">
        <v>34</v>
      </c>
      <c r="T5" s="26" t="s">
        <v>35</v>
      </c>
      <c r="U5" s="33" t="s">
        <v>44</v>
      </c>
      <c r="V5" s="26" t="s">
        <v>33</v>
      </c>
      <c r="W5" s="26" t="s">
        <v>34</v>
      </c>
      <c r="X5" s="26" t="s">
        <v>35</v>
      </c>
      <c r="Y5" s="32" t="s">
        <v>44</v>
      </c>
      <c r="Z5" s="26" t="s">
        <v>33</v>
      </c>
      <c r="AA5" s="26" t="s">
        <v>34</v>
      </c>
      <c r="AB5" s="26" t="s">
        <v>35</v>
      </c>
      <c r="AC5" s="32" t="s">
        <v>44</v>
      </c>
    </row>
    <row r="6" spans="1:29" ht="12.75">
      <c r="A6" s="3" t="s">
        <v>0</v>
      </c>
      <c r="B6" s="25" t="s">
        <v>45</v>
      </c>
      <c r="C6" s="25"/>
      <c r="D6" s="25"/>
      <c r="E6" s="27"/>
      <c r="F6" s="24">
        <v>18</v>
      </c>
      <c r="G6" s="24">
        <v>18</v>
      </c>
      <c r="H6" s="24">
        <v>0</v>
      </c>
      <c r="I6" s="27">
        <f>+G6/(F6-H6)</f>
        <v>1</v>
      </c>
      <c r="J6" s="24">
        <v>1</v>
      </c>
      <c r="K6" s="24">
        <v>1</v>
      </c>
      <c r="L6" s="24">
        <v>0</v>
      </c>
      <c r="M6" s="27">
        <f>+K6/(J6-L6)</f>
        <v>1</v>
      </c>
      <c r="N6" s="24">
        <v>1</v>
      </c>
      <c r="O6" s="24">
        <v>1</v>
      </c>
      <c r="P6" s="24">
        <v>0</v>
      </c>
      <c r="Q6" s="27">
        <f>+O6/(N6-P6)</f>
        <v>1</v>
      </c>
      <c r="R6" s="24">
        <v>0</v>
      </c>
      <c r="S6" s="24">
        <v>0</v>
      </c>
      <c r="T6" s="24">
        <v>0</v>
      </c>
      <c r="U6" s="27" t="e">
        <f>+S6/(R6-T6)</f>
        <v>#DIV/0!</v>
      </c>
      <c r="V6" s="24">
        <v>19</v>
      </c>
      <c r="W6" s="24">
        <v>19</v>
      </c>
      <c r="X6" s="24">
        <v>0</v>
      </c>
      <c r="Y6" s="27">
        <f>+W6/(V6-X6)</f>
        <v>1</v>
      </c>
      <c r="Z6" s="24">
        <v>0</v>
      </c>
      <c r="AA6" s="24">
        <v>0</v>
      </c>
      <c r="AB6" s="24">
        <v>0</v>
      </c>
      <c r="AC6" s="27" t="e">
        <f>+AA6/(Z6-AB6)</f>
        <v>#DIV/0!</v>
      </c>
    </row>
    <row r="7" spans="1:29" ht="12.75">
      <c r="A7" s="3" t="s">
        <v>1</v>
      </c>
      <c r="B7" s="24">
        <v>1</v>
      </c>
      <c r="C7" s="24">
        <v>1</v>
      </c>
      <c r="D7" s="24">
        <v>0</v>
      </c>
      <c r="E7" s="27">
        <f aca="true" t="shared" si="0" ref="E7:E39">+C7/(B7-D7)</f>
        <v>1</v>
      </c>
      <c r="F7" s="24">
        <v>10</v>
      </c>
      <c r="G7" s="24">
        <v>9</v>
      </c>
      <c r="H7" s="24">
        <v>1</v>
      </c>
      <c r="I7" s="27">
        <f aca="true" t="shared" si="1" ref="I7:I37">+G7/(F7-H7)</f>
        <v>1</v>
      </c>
      <c r="J7" s="24">
        <v>7</v>
      </c>
      <c r="K7" s="24">
        <v>6</v>
      </c>
      <c r="L7" s="24">
        <v>1</v>
      </c>
      <c r="M7" s="27">
        <f aca="true" t="shared" si="2" ref="M7:M37">+K7/(J7-L7)</f>
        <v>1</v>
      </c>
      <c r="N7" s="24">
        <v>3</v>
      </c>
      <c r="O7" s="24">
        <v>3</v>
      </c>
      <c r="P7" s="24">
        <v>0</v>
      </c>
      <c r="Q7" s="27">
        <f aca="true" t="shared" si="3" ref="Q7:Q37">+O7/(N7-P7)</f>
        <v>1</v>
      </c>
      <c r="R7" s="24">
        <v>3</v>
      </c>
      <c r="S7" s="24">
        <v>3</v>
      </c>
      <c r="T7" s="24">
        <v>0</v>
      </c>
      <c r="U7" s="27">
        <f aca="true" t="shared" si="4" ref="U7:U37">+S7/(R7-T7)</f>
        <v>1</v>
      </c>
      <c r="V7" s="24">
        <v>12</v>
      </c>
      <c r="W7" s="24">
        <v>10</v>
      </c>
      <c r="X7" s="24">
        <v>2</v>
      </c>
      <c r="Y7" s="27">
        <f aca="true" t="shared" si="5" ref="Y7:Y37">+W7/(V7-X7)</f>
        <v>1</v>
      </c>
      <c r="Z7" s="24">
        <v>0</v>
      </c>
      <c r="AA7" s="24">
        <v>0</v>
      </c>
      <c r="AB7" s="24">
        <v>0</v>
      </c>
      <c r="AC7" s="27" t="e">
        <f aca="true" t="shared" si="6" ref="AC7:AC37">+AA7/(Z7-AB7)</f>
        <v>#DIV/0!</v>
      </c>
    </row>
    <row r="8" spans="1:29" ht="12.75">
      <c r="A8" s="3" t="s">
        <v>2</v>
      </c>
      <c r="B8" s="24">
        <v>2</v>
      </c>
      <c r="C8" s="24">
        <v>2</v>
      </c>
      <c r="D8" s="24">
        <v>0</v>
      </c>
      <c r="E8" s="27">
        <f t="shared" si="0"/>
        <v>1</v>
      </c>
      <c r="F8" s="24">
        <v>1</v>
      </c>
      <c r="G8" s="24">
        <v>1</v>
      </c>
      <c r="H8" s="24">
        <v>0</v>
      </c>
      <c r="I8" s="27">
        <f t="shared" si="1"/>
        <v>1</v>
      </c>
      <c r="J8" s="24">
        <v>0</v>
      </c>
      <c r="K8" s="24">
        <v>0</v>
      </c>
      <c r="L8" s="24">
        <v>0</v>
      </c>
      <c r="M8" s="27" t="e">
        <f t="shared" si="2"/>
        <v>#DIV/0!</v>
      </c>
      <c r="N8" s="24">
        <v>3</v>
      </c>
      <c r="O8" s="24">
        <v>3</v>
      </c>
      <c r="P8" s="24">
        <v>0</v>
      </c>
      <c r="Q8" s="27">
        <f t="shared" si="3"/>
        <v>1</v>
      </c>
      <c r="R8" s="24">
        <v>1</v>
      </c>
      <c r="S8" s="24">
        <v>1</v>
      </c>
      <c r="T8" s="24">
        <v>0</v>
      </c>
      <c r="U8" s="27">
        <f t="shared" si="4"/>
        <v>1</v>
      </c>
      <c r="V8" s="24">
        <v>3</v>
      </c>
      <c r="W8" s="24">
        <v>3</v>
      </c>
      <c r="X8" s="24">
        <v>0</v>
      </c>
      <c r="Y8" s="27">
        <f t="shared" si="5"/>
        <v>1</v>
      </c>
      <c r="Z8" s="24">
        <v>0</v>
      </c>
      <c r="AA8" s="24">
        <v>0</v>
      </c>
      <c r="AB8" s="24">
        <v>0</v>
      </c>
      <c r="AC8" s="27" t="e">
        <f t="shared" si="6"/>
        <v>#DIV/0!</v>
      </c>
    </row>
    <row r="9" spans="1:29" ht="12.75">
      <c r="A9" s="3" t="s">
        <v>3</v>
      </c>
      <c r="B9" s="24">
        <v>2</v>
      </c>
      <c r="C9" s="24">
        <v>0</v>
      </c>
      <c r="D9" s="24">
        <v>2</v>
      </c>
      <c r="E9" s="27" t="e">
        <f t="shared" si="0"/>
        <v>#DIV/0!</v>
      </c>
      <c r="F9" s="24">
        <v>2</v>
      </c>
      <c r="G9" s="24">
        <v>2</v>
      </c>
      <c r="H9" s="24">
        <v>0</v>
      </c>
      <c r="I9" s="27">
        <f t="shared" si="1"/>
        <v>1</v>
      </c>
      <c r="J9" s="24">
        <v>0</v>
      </c>
      <c r="K9" s="24">
        <v>0</v>
      </c>
      <c r="L9" s="24">
        <v>0</v>
      </c>
      <c r="M9" s="27" t="e">
        <f t="shared" si="2"/>
        <v>#DIV/0!</v>
      </c>
      <c r="N9" s="24">
        <v>2</v>
      </c>
      <c r="O9" s="24">
        <v>1</v>
      </c>
      <c r="P9" s="24">
        <v>1</v>
      </c>
      <c r="Q9" s="27">
        <f t="shared" si="3"/>
        <v>1</v>
      </c>
      <c r="R9" s="24">
        <v>0</v>
      </c>
      <c r="S9" s="24">
        <v>0</v>
      </c>
      <c r="T9" s="24">
        <v>0</v>
      </c>
      <c r="U9" s="27" t="e">
        <f t="shared" si="4"/>
        <v>#DIV/0!</v>
      </c>
      <c r="V9" s="24">
        <v>2</v>
      </c>
      <c r="W9" s="24">
        <v>1</v>
      </c>
      <c r="X9" s="24">
        <v>1</v>
      </c>
      <c r="Y9" s="27">
        <f t="shared" si="5"/>
        <v>1</v>
      </c>
      <c r="Z9" s="24">
        <v>0</v>
      </c>
      <c r="AA9" s="24">
        <v>0</v>
      </c>
      <c r="AB9" s="24">
        <v>0</v>
      </c>
      <c r="AC9" s="27" t="e">
        <f t="shared" si="6"/>
        <v>#DIV/0!</v>
      </c>
    </row>
    <row r="10" spans="1:29" ht="12.75">
      <c r="A10" s="4" t="s">
        <v>4</v>
      </c>
      <c r="B10" s="25" t="s">
        <v>45</v>
      </c>
      <c r="C10" s="25"/>
      <c r="D10" s="25"/>
      <c r="E10" s="27" t="e">
        <f t="shared" si="0"/>
        <v>#VALUE!</v>
      </c>
      <c r="F10" s="24">
        <v>0</v>
      </c>
      <c r="G10" s="24">
        <v>0</v>
      </c>
      <c r="H10" s="24">
        <v>0</v>
      </c>
      <c r="I10" s="27" t="e">
        <f t="shared" si="1"/>
        <v>#DIV/0!</v>
      </c>
      <c r="J10" s="24">
        <v>0</v>
      </c>
      <c r="K10" s="24">
        <v>0</v>
      </c>
      <c r="L10" s="24">
        <v>0</v>
      </c>
      <c r="M10" s="27" t="e">
        <f t="shared" si="2"/>
        <v>#DIV/0!</v>
      </c>
      <c r="N10" s="24">
        <v>0</v>
      </c>
      <c r="O10" s="24">
        <v>0</v>
      </c>
      <c r="P10" s="24">
        <v>0</v>
      </c>
      <c r="Q10" s="27" t="e">
        <f t="shared" si="3"/>
        <v>#DIV/0!</v>
      </c>
      <c r="R10" s="24">
        <v>0</v>
      </c>
      <c r="S10" s="24">
        <v>0</v>
      </c>
      <c r="T10" s="24">
        <v>0</v>
      </c>
      <c r="U10" s="27" t="e">
        <f t="shared" si="4"/>
        <v>#DIV/0!</v>
      </c>
      <c r="V10" s="24">
        <v>0</v>
      </c>
      <c r="W10" s="24">
        <v>0</v>
      </c>
      <c r="X10" s="24">
        <v>0</v>
      </c>
      <c r="Y10" s="27" t="e">
        <f t="shared" si="5"/>
        <v>#DIV/0!</v>
      </c>
      <c r="Z10" s="24">
        <v>0</v>
      </c>
      <c r="AA10" s="24">
        <v>0</v>
      </c>
      <c r="AB10" s="24">
        <v>0</v>
      </c>
      <c r="AC10" s="27" t="e">
        <f t="shared" si="6"/>
        <v>#DIV/0!</v>
      </c>
    </row>
    <row r="11" spans="1:29" ht="12.75">
      <c r="A11" s="4" t="s">
        <v>5</v>
      </c>
      <c r="B11" s="24">
        <v>4</v>
      </c>
      <c r="C11" s="24">
        <v>4</v>
      </c>
      <c r="D11" s="24">
        <v>0</v>
      </c>
      <c r="E11" s="27">
        <f t="shared" si="0"/>
        <v>1</v>
      </c>
      <c r="F11" s="24">
        <v>47</v>
      </c>
      <c r="G11" s="24">
        <v>45</v>
      </c>
      <c r="H11" s="24">
        <v>0</v>
      </c>
      <c r="I11" s="27">
        <f t="shared" si="1"/>
        <v>0.9574468085106383</v>
      </c>
      <c r="J11" s="24">
        <v>4</v>
      </c>
      <c r="K11" s="24">
        <v>4</v>
      </c>
      <c r="L11" s="24">
        <v>0</v>
      </c>
      <c r="M11" s="27">
        <f t="shared" si="2"/>
        <v>1</v>
      </c>
      <c r="N11" s="24">
        <v>0</v>
      </c>
      <c r="O11" s="24">
        <v>0</v>
      </c>
      <c r="P11" s="24">
        <v>0</v>
      </c>
      <c r="Q11" s="27" t="e">
        <f t="shared" si="3"/>
        <v>#DIV/0!</v>
      </c>
      <c r="R11" s="24">
        <v>0</v>
      </c>
      <c r="S11" s="24">
        <v>0</v>
      </c>
      <c r="T11" s="24">
        <v>0</v>
      </c>
      <c r="U11" s="27" t="e">
        <f t="shared" si="4"/>
        <v>#DIV/0!</v>
      </c>
      <c r="V11" s="24">
        <v>14</v>
      </c>
      <c r="W11" s="24">
        <v>14</v>
      </c>
      <c r="X11" s="24">
        <v>0</v>
      </c>
      <c r="Y11" s="27">
        <f t="shared" si="5"/>
        <v>1</v>
      </c>
      <c r="Z11" s="24">
        <v>0</v>
      </c>
      <c r="AA11" s="24">
        <v>0</v>
      </c>
      <c r="AB11" s="24">
        <v>0</v>
      </c>
      <c r="AC11" s="27" t="e">
        <f t="shared" si="6"/>
        <v>#DIV/0!</v>
      </c>
    </row>
    <row r="12" spans="1:29" ht="12.75">
      <c r="A12" s="4" t="s">
        <v>6</v>
      </c>
      <c r="B12" s="25" t="s">
        <v>45</v>
      </c>
      <c r="C12" s="25"/>
      <c r="D12" s="25"/>
      <c r="E12" s="27" t="e">
        <f t="shared" si="0"/>
        <v>#VALUE!</v>
      </c>
      <c r="F12" s="24">
        <v>0</v>
      </c>
      <c r="G12" s="24">
        <v>0</v>
      </c>
      <c r="H12" s="24">
        <v>0</v>
      </c>
      <c r="I12" s="27" t="e">
        <f t="shared" si="1"/>
        <v>#DIV/0!</v>
      </c>
      <c r="J12" s="24">
        <v>0</v>
      </c>
      <c r="K12" s="24">
        <v>0</v>
      </c>
      <c r="L12" s="24">
        <v>0</v>
      </c>
      <c r="M12" s="27" t="e">
        <f t="shared" si="2"/>
        <v>#DIV/0!</v>
      </c>
      <c r="N12" s="24">
        <v>0</v>
      </c>
      <c r="O12" s="24">
        <v>0</v>
      </c>
      <c r="P12" s="24">
        <v>0</v>
      </c>
      <c r="Q12" s="27" t="e">
        <f t="shared" si="3"/>
        <v>#DIV/0!</v>
      </c>
      <c r="R12" s="24">
        <v>0</v>
      </c>
      <c r="S12" s="24">
        <v>0</v>
      </c>
      <c r="T12" s="24">
        <v>0</v>
      </c>
      <c r="U12" s="27" t="e">
        <f t="shared" si="4"/>
        <v>#DIV/0!</v>
      </c>
      <c r="V12" s="24">
        <v>0</v>
      </c>
      <c r="W12" s="24">
        <v>0</v>
      </c>
      <c r="X12" s="24">
        <v>0</v>
      </c>
      <c r="Y12" s="27" t="e">
        <f t="shared" si="5"/>
        <v>#DIV/0!</v>
      </c>
      <c r="Z12" s="24">
        <v>0</v>
      </c>
      <c r="AA12" s="24">
        <v>0</v>
      </c>
      <c r="AB12" s="24">
        <v>0</v>
      </c>
      <c r="AC12" s="27" t="e">
        <f t="shared" si="6"/>
        <v>#DIV/0!</v>
      </c>
    </row>
    <row r="13" spans="1:29" ht="12.75">
      <c r="A13" s="4" t="s">
        <v>7</v>
      </c>
      <c r="B13" s="24">
        <v>0</v>
      </c>
      <c r="C13" s="24">
        <v>0</v>
      </c>
      <c r="D13" s="24">
        <v>0</v>
      </c>
      <c r="E13" s="27" t="e">
        <f t="shared" si="0"/>
        <v>#DIV/0!</v>
      </c>
      <c r="F13" s="24">
        <v>0</v>
      </c>
      <c r="G13" s="24">
        <v>0</v>
      </c>
      <c r="H13" s="24">
        <v>0</v>
      </c>
      <c r="I13" s="27" t="e">
        <f t="shared" si="1"/>
        <v>#DIV/0!</v>
      </c>
      <c r="J13" s="24">
        <v>0</v>
      </c>
      <c r="K13" s="24">
        <v>0</v>
      </c>
      <c r="L13" s="24">
        <v>0</v>
      </c>
      <c r="M13" s="27" t="e">
        <f t="shared" si="2"/>
        <v>#DIV/0!</v>
      </c>
      <c r="N13" s="24">
        <v>0</v>
      </c>
      <c r="O13" s="24">
        <v>0</v>
      </c>
      <c r="P13" s="24">
        <v>0</v>
      </c>
      <c r="Q13" s="27" t="e">
        <f t="shared" si="3"/>
        <v>#DIV/0!</v>
      </c>
      <c r="R13" s="24">
        <v>0</v>
      </c>
      <c r="S13" s="24">
        <v>0</v>
      </c>
      <c r="T13" s="24">
        <v>0</v>
      </c>
      <c r="U13" s="27" t="e">
        <f t="shared" si="4"/>
        <v>#DIV/0!</v>
      </c>
      <c r="V13" s="24">
        <v>0</v>
      </c>
      <c r="W13" s="24">
        <v>0</v>
      </c>
      <c r="X13" s="24">
        <v>0</v>
      </c>
      <c r="Y13" s="27" t="e">
        <f t="shared" si="5"/>
        <v>#DIV/0!</v>
      </c>
      <c r="Z13" s="24">
        <v>0</v>
      </c>
      <c r="AA13" s="24">
        <v>0</v>
      </c>
      <c r="AB13" s="24">
        <v>0</v>
      </c>
      <c r="AC13" s="27" t="e">
        <f t="shared" si="6"/>
        <v>#DIV/0!</v>
      </c>
    </row>
    <row r="14" spans="1:29" ht="12.75">
      <c r="A14" s="3" t="s">
        <v>8</v>
      </c>
      <c r="B14" s="24">
        <v>8</v>
      </c>
      <c r="C14" s="24">
        <v>3</v>
      </c>
      <c r="D14" s="24">
        <v>5</v>
      </c>
      <c r="E14" s="27">
        <f t="shared" si="0"/>
        <v>1</v>
      </c>
      <c r="F14" s="24">
        <v>79</v>
      </c>
      <c r="G14" s="24">
        <v>26</v>
      </c>
      <c r="H14" s="24">
        <v>52</v>
      </c>
      <c r="I14" s="27">
        <f t="shared" si="1"/>
        <v>0.9629629629629629</v>
      </c>
      <c r="J14" s="24">
        <v>10</v>
      </c>
      <c r="K14" s="24">
        <v>2</v>
      </c>
      <c r="L14" s="24">
        <v>8</v>
      </c>
      <c r="M14" s="27">
        <f t="shared" si="2"/>
        <v>1</v>
      </c>
      <c r="N14" s="24">
        <v>6</v>
      </c>
      <c r="O14" s="24">
        <v>1</v>
      </c>
      <c r="P14" s="24">
        <v>5</v>
      </c>
      <c r="Q14" s="27">
        <f t="shared" si="3"/>
        <v>1</v>
      </c>
      <c r="R14" s="24">
        <v>0</v>
      </c>
      <c r="S14" s="24">
        <v>0</v>
      </c>
      <c r="T14" s="24">
        <v>0</v>
      </c>
      <c r="U14" s="27" t="e">
        <f t="shared" si="4"/>
        <v>#DIV/0!</v>
      </c>
      <c r="V14" s="24">
        <v>0</v>
      </c>
      <c r="W14" s="24">
        <v>0</v>
      </c>
      <c r="X14" s="24">
        <v>0</v>
      </c>
      <c r="Y14" s="27" t="e">
        <f t="shared" si="5"/>
        <v>#DIV/0!</v>
      </c>
      <c r="Z14" s="24">
        <v>0</v>
      </c>
      <c r="AA14" s="24">
        <v>0</v>
      </c>
      <c r="AB14" s="24">
        <v>0</v>
      </c>
      <c r="AC14" s="27" t="e">
        <f t="shared" si="6"/>
        <v>#DIV/0!</v>
      </c>
    </row>
    <row r="15" spans="1:29" ht="12.75">
      <c r="A15" s="4" t="s">
        <v>9</v>
      </c>
      <c r="B15" s="24">
        <v>3</v>
      </c>
      <c r="C15" s="24">
        <v>0</v>
      </c>
      <c r="D15" s="24">
        <v>3</v>
      </c>
      <c r="E15" s="27" t="e">
        <f t="shared" si="0"/>
        <v>#DIV/0!</v>
      </c>
      <c r="F15" s="24">
        <v>12</v>
      </c>
      <c r="G15" s="24">
        <v>7</v>
      </c>
      <c r="H15" s="24">
        <v>5</v>
      </c>
      <c r="I15" s="27">
        <f t="shared" si="1"/>
        <v>1</v>
      </c>
      <c r="J15" s="24">
        <v>3</v>
      </c>
      <c r="K15" s="24">
        <v>2</v>
      </c>
      <c r="L15" s="24">
        <v>1</v>
      </c>
      <c r="M15" s="27">
        <f t="shared" si="2"/>
        <v>1</v>
      </c>
      <c r="N15" s="24">
        <v>1</v>
      </c>
      <c r="O15" s="24">
        <v>1</v>
      </c>
      <c r="P15" s="24">
        <v>0</v>
      </c>
      <c r="Q15" s="27">
        <f t="shared" si="3"/>
        <v>1</v>
      </c>
      <c r="R15" s="24">
        <v>7</v>
      </c>
      <c r="S15" s="24">
        <v>3</v>
      </c>
      <c r="T15" s="24">
        <v>4</v>
      </c>
      <c r="U15" s="27">
        <f t="shared" si="4"/>
        <v>1</v>
      </c>
      <c r="V15" s="24">
        <v>16</v>
      </c>
      <c r="W15" s="24">
        <v>6</v>
      </c>
      <c r="X15" s="24">
        <v>8</v>
      </c>
      <c r="Y15" s="27">
        <f t="shared" si="5"/>
        <v>0.75</v>
      </c>
      <c r="Z15" s="24">
        <v>0</v>
      </c>
      <c r="AA15" s="24">
        <v>0</v>
      </c>
      <c r="AB15" s="24">
        <v>0</v>
      </c>
      <c r="AC15" s="27" t="e">
        <f t="shared" si="6"/>
        <v>#DIV/0!</v>
      </c>
    </row>
    <row r="16" spans="1:29" ht="12.75">
      <c r="A16" s="3" t="s">
        <v>10</v>
      </c>
      <c r="B16" s="25" t="s">
        <v>45</v>
      </c>
      <c r="C16" s="25"/>
      <c r="D16" s="25"/>
      <c r="E16" s="27" t="e">
        <f t="shared" si="0"/>
        <v>#VALUE!</v>
      </c>
      <c r="F16" s="24">
        <v>0</v>
      </c>
      <c r="G16" s="24">
        <v>0</v>
      </c>
      <c r="H16" s="24">
        <v>0</v>
      </c>
      <c r="I16" s="27" t="e">
        <f t="shared" si="1"/>
        <v>#DIV/0!</v>
      </c>
      <c r="J16" s="24">
        <v>0</v>
      </c>
      <c r="K16" s="24">
        <v>0</v>
      </c>
      <c r="L16" s="24">
        <v>0</v>
      </c>
      <c r="M16" s="27" t="e">
        <f t="shared" si="2"/>
        <v>#DIV/0!</v>
      </c>
      <c r="N16" s="24">
        <v>0</v>
      </c>
      <c r="O16" s="24">
        <v>0</v>
      </c>
      <c r="P16" s="24">
        <v>0</v>
      </c>
      <c r="Q16" s="27" t="e">
        <f t="shared" si="3"/>
        <v>#DIV/0!</v>
      </c>
      <c r="R16" s="24">
        <v>0</v>
      </c>
      <c r="S16" s="24">
        <v>0</v>
      </c>
      <c r="T16" s="24">
        <v>0</v>
      </c>
      <c r="U16" s="27" t="e">
        <f t="shared" si="4"/>
        <v>#DIV/0!</v>
      </c>
      <c r="V16" s="24">
        <v>0</v>
      </c>
      <c r="W16" s="24">
        <v>0</v>
      </c>
      <c r="X16" s="24">
        <v>0</v>
      </c>
      <c r="Y16" s="27" t="e">
        <f t="shared" si="5"/>
        <v>#DIV/0!</v>
      </c>
      <c r="Z16" s="24">
        <v>0</v>
      </c>
      <c r="AA16" s="24">
        <v>0</v>
      </c>
      <c r="AB16" s="24">
        <v>0</v>
      </c>
      <c r="AC16" s="27" t="e">
        <f t="shared" si="6"/>
        <v>#DIV/0!</v>
      </c>
    </row>
    <row r="17" spans="1:29" ht="12.75">
      <c r="A17" s="3" t="s">
        <v>11</v>
      </c>
      <c r="B17" s="25" t="s">
        <v>45</v>
      </c>
      <c r="C17" s="25"/>
      <c r="D17" s="25"/>
      <c r="E17" s="27" t="e">
        <f t="shared" si="0"/>
        <v>#VALUE!</v>
      </c>
      <c r="F17" s="24">
        <v>26</v>
      </c>
      <c r="G17" s="24">
        <v>16</v>
      </c>
      <c r="H17" s="24">
        <v>10</v>
      </c>
      <c r="I17" s="27">
        <f t="shared" si="1"/>
        <v>1</v>
      </c>
      <c r="J17" s="24">
        <v>5</v>
      </c>
      <c r="K17" s="24">
        <v>2</v>
      </c>
      <c r="L17" s="24">
        <v>3</v>
      </c>
      <c r="M17" s="27">
        <f t="shared" si="2"/>
        <v>1</v>
      </c>
      <c r="N17" s="24">
        <v>3</v>
      </c>
      <c r="O17" s="24">
        <v>1</v>
      </c>
      <c r="P17" s="24">
        <v>2</v>
      </c>
      <c r="Q17" s="27">
        <f t="shared" si="3"/>
        <v>1</v>
      </c>
      <c r="R17" s="24">
        <v>3</v>
      </c>
      <c r="S17" s="24">
        <v>0</v>
      </c>
      <c r="T17" s="24">
        <v>3</v>
      </c>
      <c r="U17" s="27" t="e">
        <f t="shared" si="4"/>
        <v>#DIV/0!</v>
      </c>
      <c r="V17" s="24">
        <v>34</v>
      </c>
      <c r="W17" s="24">
        <v>21</v>
      </c>
      <c r="X17" s="24">
        <v>13</v>
      </c>
      <c r="Y17" s="27">
        <f t="shared" si="5"/>
        <v>1</v>
      </c>
      <c r="Z17" s="24">
        <v>0</v>
      </c>
      <c r="AA17" s="24">
        <v>0</v>
      </c>
      <c r="AB17" s="24">
        <v>0</v>
      </c>
      <c r="AC17" s="27" t="e">
        <f t="shared" si="6"/>
        <v>#DIV/0!</v>
      </c>
    </row>
    <row r="18" spans="1:29" ht="12.75">
      <c r="A18" s="3" t="s">
        <v>12</v>
      </c>
      <c r="B18" s="24">
        <v>3</v>
      </c>
      <c r="C18" s="24">
        <v>0</v>
      </c>
      <c r="D18" s="24">
        <v>3</v>
      </c>
      <c r="E18" s="27" t="e">
        <f t="shared" si="0"/>
        <v>#DIV/0!</v>
      </c>
      <c r="F18" s="24">
        <v>18</v>
      </c>
      <c r="G18" s="24">
        <v>2</v>
      </c>
      <c r="H18" s="24">
        <v>16</v>
      </c>
      <c r="I18" s="27">
        <f t="shared" si="1"/>
        <v>1</v>
      </c>
      <c r="J18" s="24">
        <v>5</v>
      </c>
      <c r="K18" s="24">
        <v>0</v>
      </c>
      <c r="L18" s="24">
        <v>5</v>
      </c>
      <c r="M18" s="27" t="e">
        <f t="shared" si="2"/>
        <v>#DIV/0!</v>
      </c>
      <c r="N18" s="24">
        <v>6</v>
      </c>
      <c r="O18" s="24">
        <v>1</v>
      </c>
      <c r="P18" s="24">
        <v>5</v>
      </c>
      <c r="Q18" s="27">
        <f t="shared" si="3"/>
        <v>1</v>
      </c>
      <c r="R18" s="24">
        <v>2</v>
      </c>
      <c r="S18" s="24">
        <v>0</v>
      </c>
      <c r="T18" s="24">
        <v>2</v>
      </c>
      <c r="U18" s="27" t="e">
        <f t="shared" si="4"/>
        <v>#DIV/0!</v>
      </c>
      <c r="V18" s="24">
        <v>18</v>
      </c>
      <c r="W18" s="24">
        <v>3</v>
      </c>
      <c r="X18" s="24">
        <v>15</v>
      </c>
      <c r="Y18" s="27">
        <f t="shared" si="5"/>
        <v>1</v>
      </c>
      <c r="Z18" s="24">
        <v>6</v>
      </c>
      <c r="AA18" s="24">
        <v>1</v>
      </c>
      <c r="AB18" s="24">
        <v>2</v>
      </c>
      <c r="AC18" s="27">
        <f t="shared" si="6"/>
        <v>0.25</v>
      </c>
    </row>
    <row r="19" spans="1:29" ht="12.75">
      <c r="A19" s="3" t="s">
        <v>13</v>
      </c>
      <c r="B19" s="24">
        <v>1</v>
      </c>
      <c r="C19" s="24">
        <v>1</v>
      </c>
      <c r="D19" s="24">
        <v>0</v>
      </c>
      <c r="E19" s="27">
        <f t="shared" si="0"/>
        <v>1</v>
      </c>
      <c r="F19" s="24">
        <v>12</v>
      </c>
      <c r="G19" s="24">
        <v>12</v>
      </c>
      <c r="H19" s="24">
        <v>0</v>
      </c>
      <c r="I19" s="27">
        <f t="shared" si="1"/>
        <v>1</v>
      </c>
      <c r="J19" s="24">
        <v>3</v>
      </c>
      <c r="K19" s="24">
        <v>3</v>
      </c>
      <c r="L19" s="24">
        <v>0</v>
      </c>
      <c r="M19" s="27">
        <f t="shared" si="2"/>
        <v>1</v>
      </c>
      <c r="N19" s="24">
        <v>2</v>
      </c>
      <c r="O19" s="24">
        <v>2</v>
      </c>
      <c r="P19" s="24">
        <v>0</v>
      </c>
      <c r="Q19" s="27">
        <f t="shared" si="3"/>
        <v>1</v>
      </c>
      <c r="R19" s="24">
        <v>4</v>
      </c>
      <c r="S19" s="24">
        <v>4</v>
      </c>
      <c r="T19" s="24">
        <v>0</v>
      </c>
      <c r="U19" s="27">
        <f t="shared" si="4"/>
        <v>1</v>
      </c>
      <c r="V19" s="24">
        <v>0</v>
      </c>
      <c r="W19" s="24">
        <v>0</v>
      </c>
      <c r="X19" s="24">
        <v>0</v>
      </c>
      <c r="Y19" s="27" t="e">
        <f t="shared" si="5"/>
        <v>#DIV/0!</v>
      </c>
      <c r="Z19" s="24">
        <v>1</v>
      </c>
      <c r="AA19" s="24">
        <v>1</v>
      </c>
      <c r="AB19" s="24">
        <v>0</v>
      </c>
      <c r="AC19" s="27">
        <f t="shared" si="6"/>
        <v>1</v>
      </c>
    </row>
    <row r="20" spans="1:29" ht="12.75">
      <c r="A20" s="3" t="s">
        <v>14</v>
      </c>
      <c r="B20" s="24">
        <v>2</v>
      </c>
      <c r="C20" s="24">
        <v>2</v>
      </c>
      <c r="D20" s="24">
        <v>0</v>
      </c>
      <c r="E20" s="27">
        <f t="shared" si="0"/>
        <v>1</v>
      </c>
      <c r="F20" s="24">
        <v>25</v>
      </c>
      <c r="G20" s="24">
        <v>21</v>
      </c>
      <c r="H20" s="24">
        <v>3</v>
      </c>
      <c r="I20" s="27">
        <f t="shared" si="1"/>
        <v>0.9545454545454546</v>
      </c>
      <c r="J20" s="24">
        <v>11</v>
      </c>
      <c r="K20" s="24">
        <v>8</v>
      </c>
      <c r="L20" s="24">
        <v>3</v>
      </c>
      <c r="M20" s="27">
        <f t="shared" si="2"/>
        <v>1</v>
      </c>
      <c r="N20" s="24">
        <v>0</v>
      </c>
      <c r="O20" s="24">
        <v>0</v>
      </c>
      <c r="P20" s="24">
        <v>0</v>
      </c>
      <c r="Q20" s="27" t="e">
        <f t="shared" si="3"/>
        <v>#DIV/0!</v>
      </c>
      <c r="R20" s="24">
        <v>0</v>
      </c>
      <c r="S20" s="24">
        <v>0</v>
      </c>
      <c r="T20" s="24">
        <v>0</v>
      </c>
      <c r="U20" s="27" t="e">
        <f t="shared" si="4"/>
        <v>#DIV/0!</v>
      </c>
      <c r="V20" s="24">
        <v>48</v>
      </c>
      <c r="W20" s="24">
        <v>38</v>
      </c>
      <c r="X20" s="24">
        <v>9</v>
      </c>
      <c r="Y20" s="27">
        <f t="shared" si="5"/>
        <v>0.9743589743589743</v>
      </c>
      <c r="Z20" s="24">
        <v>2</v>
      </c>
      <c r="AA20" s="24">
        <v>0</v>
      </c>
      <c r="AB20" s="24">
        <v>2</v>
      </c>
      <c r="AC20" s="27" t="e">
        <f t="shared" si="6"/>
        <v>#DIV/0!</v>
      </c>
    </row>
    <row r="21" spans="1:29" ht="12.75">
      <c r="A21" s="3" t="s">
        <v>15</v>
      </c>
      <c r="B21" s="38">
        <v>0</v>
      </c>
      <c r="C21" s="38">
        <v>0</v>
      </c>
      <c r="D21" s="38">
        <v>0</v>
      </c>
      <c r="E21" s="27" t="e">
        <f t="shared" si="0"/>
        <v>#DIV/0!</v>
      </c>
      <c r="F21" s="24">
        <v>5</v>
      </c>
      <c r="G21" s="24">
        <v>3</v>
      </c>
      <c r="H21" s="24">
        <v>2</v>
      </c>
      <c r="I21" s="27">
        <f t="shared" si="1"/>
        <v>1</v>
      </c>
      <c r="J21" s="24">
        <v>2</v>
      </c>
      <c r="K21" s="24">
        <v>1</v>
      </c>
      <c r="L21" s="24">
        <v>1</v>
      </c>
      <c r="M21" s="27">
        <f t="shared" si="2"/>
        <v>1</v>
      </c>
      <c r="N21" s="24">
        <v>3</v>
      </c>
      <c r="O21" s="24">
        <v>1</v>
      </c>
      <c r="P21" s="24">
        <v>2</v>
      </c>
      <c r="Q21" s="27">
        <f t="shared" si="3"/>
        <v>1</v>
      </c>
      <c r="R21" s="24">
        <v>0</v>
      </c>
      <c r="S21" s="24">
        <v>0</v>
      </c>
      <c r="T21" s="24">
        <v>0</v>
      </c>
      <c r="U21" s="27" t="e">
        <f t="shared" si="4"/>
        <v>#DIV/0!</v>
      </c>
      <c r="V21" s="24">
        <v>1</v>
      </c>
      <c r="W21" s="24">
        <v>1</v>
      </c>
      <c r="X21" s="24">
        <v>0</v>
      </c>
      <c r="Y21" s="27">
        <f t="shared" si="5"/>
        <v>1</v>
      </c>
      <c r="Z21" s="24">
        <v>0</v>
      </c>
      <c r="AA21" s="24">
        <v>0</v>
      </c>
      <c r="AB21" s="24">
        <v>0</v>
      </c>
      <c r="AC21" s="27" t="e">
        <f t="shared" si="6"/>
        <v>#DIV/0!</v>
      </c>
    </row>
    <row r="22" spans="1:29" ht="12.75">
      <c r="A22" s="4" t="s">
        <v>16</v>
      </c>
      <c r="B22" s="25" t="s">
        <v>45</v>
      </c>
      <c r="C22" s="25"/>
      <c r="D22" s="25"/>
      <c r="E22" s="27" t="e">
        <f t="shared" si="0"/>
        <v>#VALUE!</v>
      </c>
      <c r="F22" s="24">
        <v>0</v>
      </c>
      <c r="G22" s="24">
        <v>0</v>
      </c>
      <c r="H22" s="24">
        <v>0</v>
      </c>
      <c r="I22" s="27" t="e">
        <f t="shared" si="1"/>
        <v>#DIV/0!</v>
      </c>
      <c r="J22" s="24">
        <v>0</v>
      </c>
      <c r="K22" s="24">
        <v>0</v>
      </c>
      <c r="L22" s="24">
        <v>0</v>
      </c>
      <c r="M22" s="27" t="e">
        <f t="shared" si="2"/>
        <v>#DIV/0!</v>
      </c>
      <c r="N22" s="24">
        <v>0</v>
      </c>
      <c r="O22" s="24">
        <v>0</v>
      </c>
      <c r="P22" s="24">
        <v>0</v>
      </c>
      <c r="Q22" s="27" t="e">
        <f t="shared" si="3"/>
        <v>#DIV/0!</v>
      </c>
      <c r="R22" s="24">
        <v>0</v>
      </c>
      <c r="S22" s="24">
        <v>0</v>
      </c>
      <c r="T22" s="24">
        <v>0</v>
      </c>
      <c r="U22" s="27" t="e">
        <f t="shared" si="4"/>
        <v>#DIV/0!</v>
      </c>
      <c r="V22" s="24">
        <v>0</v>
      </c>
      <c r="W22" s="24">
        <v>0</v>
      </c>
      <c r="X22" s="24">
        <v>0</v>
      </c>
      <c r="Y22" s="27" t="e">
        <f t="shared" si="5"/>
        <v>#DIV/0!</v>
      </c>
      <c r="Z22" s="24">
        <v>0</v>
      </c>
      <c r="AA22" s="24">
        <v>0</v>
      </c>
      <c r="AB22" s="24">
        <v>0</v>
      </c>
      <c r="AC22" s="27" t="e">
        <f t="shared" si="6"/>
        <v>#DIV/0!</v>
      </c>
    </row>
    <row r="23" spans="1:29" ht="12.75">
      <c r="A23" s="3" t="s">
        <v>17</v>
      </c>
      <c r="B23" s="24">
        <v>3</v>
      </c>
      <c r="C23" s="24">
        <v>3</v>
      </c>
      <c r="D23" s="24">
        <v>0</v>
      </c>
      <c r="E23" s="27">
        <f t="shared" si="0"/>
        <v>1</v>
      </c>
      <c r="F23" s="24">
        <v>9</v>
      </c>
      <c r="G23" s="24">
        <v>6</v>
      </c>
      <c r="H23" s="24">
        <v>3</v>
      </c>
      <c r="I23" s="27">
        <f t="shared" si="1"/>
        <v>1</v>
      </c>
      <c r="J23" s="24">
        <v>0</v>
      </c>
      <c r="K23" s="24">
        <v>0</v>
      </c>
      <c r="L23" s="24">
        <v>0</v>
      </c>
      <c r="M23" s="27" t="e">
        <f t="shared" si="2"/>
        <v>#DIV/0!</v>
      </c>
      <c r="N23" s="24">
        <v>3</v>
      </c>
      <c r="O23" s="24">
        <v>3</v>
      </c>
      <c r="P23" s="24">
        <v>0</v>
      </c>
      <c r="Q23" s="27">
        <f t="shared" si="3"/>
        <v>1</v>
      </c>
      <c r="R23" s="24">
        <v>5</v>
      </c>
      <c r="S23" s="24">
        <v>3</v>
      </c>
      <c r="T23" s="24">
        <v>2</v>
      </c>
      <c r="U23" s="27">
        <f t="shared" si="4"/>
        <v>1</v>
      </c>
      <c r="V23" s="24">
        <v>15</v>
      </c>
      <c r="W23" s="24">
        <v>11</v>
      </c>
      <c r="X23" s="24">
        <v>4</v>
      </c>
      <c r="Y23" s="27">
        <f t="shared" si="5"/>
        <v>1</v>
      </c>
      <c r="Z23" s="24">
        <v>0</v>
      </c>
      <c r="AA23" s="24">
        <v>0</v>
      </c>
      <c r="AB23" s="24">
        <v>0</v>
      </c>
      <c r="AC23" s="27" t="e">
        <f t="shared" si="6"/>
        <v>#DIV/0!</v>
      </c>
    </row>
    <row r="24" spans="1:29" ht="12.75">
      <c r="A24" s="3" t="s">
        <v>18</v>
      </c>
      <c r="B24" s="25" t="s">
        <v>45</v>
      </c>
      <c r="C24" s="25"/>
      <c r="D24" s="25"/>
      <c r="E24" s="27" t="e">
        <f t="shared" si="0"/>
        <v>#VALUE!</v>
      </c>
      <c r="F24" s="24">
        <v>1</v>
      </c>
      <c r="G24" s="24">
        <v>1</v>
      </c>
      <c r="H24" s="24">
        <v>0</v>
      </c>
      <c r="I24" s="27">
        <f t="shared" si="1"/>
        <v>1</v>
      </c>
      <c r="J24" s="24">
        <v>0</v>
      </c>
      <c r="K24" s="24">
        <v>0</v>
      </c>
      <c r="L24" s="24">
        <v>0</v>
      </c>
      <c r="M24" s="27" t="e">
        <f t="shared" si="2"/>
        <v>#DIV/0!</v>
      </c>
      <c r="N24" s="24">
        <v>1</v>
      </c>
      <c r="O24" s="24">
        <v>1</v>
      </c>
      <c r="P24" s="24">
        <v>0</v>
      </c>
      <c r="Q24" s="27">
        <f t="shared" si="3"/>
        <v>1</v>
      </c>
      <c r="R24" s="24">
        <v>0</v>
      </c>
      <c r="S24" s="24">
        <v>0</v>
      </c>
      <c r="T24" s="24">
        <v>0</v>
      </c>
      <c r="U24" s="27" t="e">
        <f t="shared" si="4"/>
        <v>#DIV/0!</v>
      </c>
      <c r="V24" s="24">
        <v>1</v>
      </c>
      <c r="W24" s="24">
        <v>1</v>
      </c>
      <c r="X24" s="24">
        <v>0</v>
      </c>
      <c r="Y24" s="27">
        <f t="shared" si="5"/>
        <v>1</v>
      </c>
      <c r="Z24" s="24">
        <v>0</v>
      </c>
      <c r="AA24" s="24">
        <v>0</v>
      </c>
      <c r="AB24" s="24">
        <v>0</v>
      </c>
      <c r="AC24" s="27" t="e">
        <f t="shared" si="6"/>
        <v>#DIV/0!</v>
      </c>
    </row>
    <row r="25" spans="1:29" ht="12.75">
      <c r="A25" s="4" t="s">
        <v>19</v>
      </c>
      <c r="B25" s="24">
        <v>1</v>
      </c>
      <c r="C25" s="24">
        <v>1</v>
      </c>
      <c r="D25" s="24">
        <v>0</v>
      </c>
      <c r="E25" s="27">
        <f t="shared" si="0"/>
        <v>1</v>
      </c>
      <c r="F25" s="24">
        <v>0</v>
      </c>
      <c r="G25" s="24">
        <v>0</v>
      </c>
      <c r="H25" s="24">
        <v>0</v>
      </c>
      <c r="I25" s="27" t="e">
        <f t="shared" si="1"/>
        <v>#DIV/0!</v>
      </c>
      <c r="J25" s="24">
        <v>0</v>
      </c>
      <c r="K25" s="24">
        <v>0</v>
      </c>
      <c r="L25" s="24">
        <v>0</v>
      </c>
      <c r="M25" s="27" t="e">
        <f t="shared" si="2"/>
        <v>#DIV/0!</v>
      </c>
      <c r="N25" s="24">
        <v>1</v>
      </c>
      <c r="O25" s="24">
        <v>1</v>
      </c>
      <c r="P25" s="24">
        <v>0</v>
      </c>
      <c r="Q25" s="27">
        <f t="shared" si="3"/>
        <v>1</v>
      </c>
      <c r="R25" s="24">
        <v>0</v>
      </c>
      <c r="S25" s="24">
        <v>0</v>
      </c>
      <c r="T25" s="24">
        <v>0</v>
      </c>
      <c r="U25" s="27" t="e">
        <f t="shared" si="4"/>
        <v>#DIV/0!</v>
      </c>
      <c r="V25" s="24">
        <v>0</v>
      </c>
      <c r="W25" s="24">
        <v>0</v>
      </c>
      <c r="X25" s="24">
        <v>0</v>
      </c>
      <c r="Y25" s="27" t="e">
        <f t="shared" si="5"/>
        <v>#DIV/0!</v>
      </c>
      <c r="Z25" s="24">
        <v>0</v>
      </c>
      <c r="AA25" s="24">
        <v>0</v>
      </c>
      <c r="AB25" s="24">
        <v>0</v>
      </c>
      <c r="AC25" s="27" t="e">
        <f t="shared" si="6"/>
        <v>#DIV/0!</v>
      </c>
    </row>
    <row r="26" spans="1:29" ht="12.75">
      <c r="A26" s="3" t="s">
        <v>20</v>
      </c>
      <c r="B26" s="24">
        <v>3</v>
      </c>
      <c r="C26" s="24">
        <v>3</v>
      </c>
      <c r="D26" s="24">
        <v>0</v>
      </c>
      <c r="E26" s="27">
        <f t="shared" si="0"/>
        <v>1</v>
      </c>
      <c r="F26" s="24">
        <v>12</v>
      </c>
      <c r="G26" s="24">
        <v>12</v>
      </c>
      <c r="H26" s="24">
        <v>0</v>
      </c>
      <c r="I26" s="27">
        <f t="shared" si="1"/>
        <v>1</v>
      </c>
      <c r="J26" s="24">
        <v>3</v>
      </c>
      <c r="K26" s="24">
        <v>3</v>
      </c>
      <c r="L26" s="24">
        <v>0</v>
      </c>
      <c r="M26" s="27">
        <f t="shared" si="2"/>
        <v>1</v>
      </c>
      <c r="N26" s="24">
        <v>1</v>
      </c>
      <c r="O26" s="24">
        <v>1</v>
      </c>
      <c r="P26" s="24">
        <v>0</v>
      </c>
      <c r="Q26" s="27">
        <f t="shared" si="3"/>
        <v>1</v>
      </c>
      <c r="R26" s="24">
        <v>0</v>
      </c>
      <c r="S26" s="24">
        <v>0</v>
      </c>
      <c r="T26" s="24">
        <v>0</v>
      </c>
      <c r="U26" s="27" t="e">
        <f t="shared" si="4"/>
        <v>#DIV/0!</v>
      </c>
      <c r="V26" s="24">
        <v>9</v>
      </c>
      <c r="W26" s="24">
        <v>9</v>
      </c>
      <c r="X26" s="24">
        <v>0</v>
      </c>
      <c r="Y26" s="27">
        <f t="shared" si="5"/>
        <v>1</v>
      </c>
      <c r="Z26" s="24">
        <v>3</v>
      </c>
      <c r="AA26" s="24">
        <v>3</v>
      </c>
      <c r="AB26" s="24">
        <v>0</v>
      </c>
      <c r="AC26" s="27">
        <f t="shared" si="6"/>
        <v>1</v>
      </c>
    </row>
    <row r="27" spans="1:29" ht="12.75">
      <c r="A27" s="3" t="s">
        <v>21</v>
      </c>
      <c r="B27" s="37">
        <v>17</v>
      </c>
      <c r="C27" s="37">
        <v>14</v>
      </c>
      <c r="D27" s="37">
        <v>0</v>
      </c>
      <c r="E27" s="27">
        <f t="shared" si="0"/>
        <v>0.8235294117647058</v>
      </c>
      <c r="F27" s="24">
        <v>1</v>
      </c>
      <c r="G27" s="24">
        <v>1</v>
      </c>
      <c r="H27" s="24">
        <v>0</v>
      </c>
      <c r="I27" s="27">
        <f t="shared" si="1"/>
        <v>1</v>
      </c>
      <c r="J27" s="24">
        <v>0</v>
      </c>
      <c r="K27" s="24">
        <v>0</v>
      </c>
      <c r="L27" s="24">
        <v>0</v>
      </c>
      <c r="M27" s="27" t="e">
        <f t="shared" si="2"/>
        <v>#DIV/0!</v>
      </c>
      <c r="N27" s="24">
        <v>0</v>
      </c>
      <c r="O27" s="24">
        <v>0</v>
      </c>
      <c r="P27" s="24">
        <v>0</v>
      </c>
      <c r="Q27" s="27" t="e">
        <f t="shared" si="3"/>
        <v>#DIV/0!</v>
      </c>
      <c r="R27" s="24">
        <v>0</v>
      </c>
      <c r="S27" s="24">
        <v>0</v>
      </c>
      <c r="T27" s="24">
        <v>0</v>
      </c>
      <c r="U27" s="27" t="e">
        <f t="shared" si="4"/>
        <v>#DIV/0!</v>
      </c>
      <c r="V27" s="24">
        <v>25</v>
      </c>
      <c r="W27" s="24">
        <v>21</v>
      </c>
      <c r="X27" s="24">
        <v>0</v>
      </c>
      <c r="Y27" s="27">
        <f t="shared" si="5"/>
        <v>0.84</v>
      </c>
      <c r="Z27" s="24">
        <v>10</v>
      </c>
      <c r="AA27" s="24">
        <v>8</v>
      </c>
      <c r="AB27" s="24">
        <v>0</v>
      </c>
      <c r="AC27" s="27">
        <f t="shared" si="6"/>
        <v>0.8</v>
      </c>
    </row>
    <row r="28" spans="1:29" ht="12.75">
      <c r="A28" s="3" t="s">
        <v>22</v>
      </c>
      <c r="B28" s="25"/>
      <c r="C28" s="25"/>
      <c r="D28" s="25"/>
      <c r="E28" s="27" t="e">
        <f t="shared" si="0"/>
        <v>#DIV/0!</v>
      </c>
      <c r="F28" s="24">
        <v>4</v>
      </c>
      <c r="G28" s="24">
        <v>1</v>
      </c>
      <c r="H28" s="24">
        <v>3</v>
      </c>
      <c r="I28" s="27">
        <f t="shared" si="1"/>
        <v>1</v>
      </c>
      <c r="J28" s="24">
        <v>0</v>
      </c>
      <c r="K28" s="24">
        <v>0</v>
      </c>
      <c r="L28" s="24">
        <v>0</v>
      </c>
      <c r="M28" s="27" t="e">
        <f t="shared" si="2"/>
        <v>#DIV/0!</v>
      </c>
      <c r="N28" s="24">
        <v>1</v>
      </c>
      <c r="O28" s="24">
        <v>0</v>
      </c>
      <c r="P28" s="24">
        <v>1</v>
      </c>
      <c r="Q28" s="27" t="e">
        <f t="shared" si="3"/>
        <v>#DIV/0!</v>
      </c>
      <c r="R28" s="24">
        <v>1</v>
      </c>
      <c r="S28" s="24">
        <v>0</v>
      </c>
      <c r="T28" s="24">
        <v>1</v>
      </c>
      <c r="U28" s="27" t="e">
        <f t="shared" si="4"/>
        <v>#DIV/0!</v>
      </c>
      <c r="V28" s="24">
        <v>18</v>
      </c>
      <c r="W28" s="24">
        <v>3</v>
      </c>
      <c r="X28" s="24">
        <v>14</v>
      </c>
      <c r="Y28" s="27">
        <f t="shared" si="5"/>
        <v>0.75</v>
      </c>
      <c r="Z28" s="24">
        <v>0</v>
      </c>
      <c r="AA28" s="24">
        <v>0</v>
      </c>
      <c r="AB28" s="24">
        <v>0</v>
      </c>
      <c r="AC28" s="27" t="e">
        <f t="shared" si="6"/>
        <v>#DIV/0!</v>
      </c>
    </row>
    <row r="29" spans="1:29" ht="12.75">
      <c r="A29" s="3" t="s">
        <v>23</v>
      </c>
      <c r="B29" s="24">
        <v>4</v>
      </c>
      <c r="C29" s="24">
        <v>4</v>
      </c>
      <c r="D29" s="24">
        <v>0</v>
      </c>
      <c r="E29" s="27">
        <f t="shared" si="0"/>
        <v>1</v>
      </c>
      <c r="F29" s="24">
        <v>0</v>
      </c>
      <c r="G29" s="24">
        <v>0</v>
      </c>
      <c r="H29" s="24">
        <v>0</v>
      </c>
      <c r="I29" s="27" t="e">
        <f t="shared" si="1"/>
        <v>#DIV/0!</v>
      </c>
      <c r="J29" s="24">
        <v>1</v>
      </c>
      <c r="K29" s="24">
        <v>1</v>
      </c>
      <c r="L29" s="24">
        <v>0</v>
      </c>
      <c r="M29" s="27">
        <f t="shared" si="2"/>
        <v>1</v>
      </c>
      <c r="N29" s="24">
        <v>4</v>
      </c>
      <c r="O29" s="24">
        <v>4</v>
      </c>
      <c r="P29" s="24">
        <v>0</v>
      </c>
      <c r="Q29" s="27">
        <f t="shared" si="3"/>
        <v>1</v>
      </c>
      <c r="R29" s="24">
        <v>0</v>
      </c>
      <c r="S29" s="24">
        <v>0</v>
      </c>
      <c r="T29" s="24">
        <v>0</v>
      </c>
      <c r="U29" s="27" t="e">
        <f t="shared" si="4"/>
        <v>#DIV/0!</v>
      </c>
      <c r="V29" s="24">
        <v>44</v>
      </c>
      <c r="W29" s="24">
        <v>44</v>
      </c>
      <c r="X29" s="24">
        <v>0</v>
      </c>
      <c r="Y29" s="27">
        <f t="shared" si="5"/>
        <v>1</v>
      </c>
      <c r="Z29" s="24">
        <v>1</v>
      </c>
      <c r="AA29" s="24">
        <v>1</v>
      </c>
      <c r="AB29" s="24">
        <v>0</v>
      </c>
      <c r="AC29" s="27">
        <f t="shared" si="6"/>
        <v>1</v>
      </c>
    </row>
    <row r="30" spans="1:29" ht="12.75">
      <c r="A30" s="3" t="s">
        <v>24</v>
      </c>
      <c r="B30" s="25" t="s">
        <v>45</v>
      </c>
      <c r="C30" s="25"/>
      <c r="D30" s="25"/>
      <c r="E30" s="27" t="e">
        <f t="shared" si="0"/>
        <v>#VALUE!</v>
      </c>
      <c r="F30" s="24">
        <v>6</v>
      </c>
      <c r="G30" s="24">
        <v>4</v>
      </c>
      <c r="H30" s="24">
        <v>2</v>
      </c>
      <c r="I30" s="27">
        <f t="shared" si="1"/>
        <v>1</v>
      </c>
      <c r="J30" s="24">
        <v>0</v>
      </c>
      <c r="K30" s="24">
        <v>0</v>
      </c>
      <c r="L30" s="24">
        <v>0</v>
      </c>
      <c r="M30" s="27" t="e">
        <f t="shared" si="2"/>
        <v>#DIV/0!</v>
      </c>
      <c r="N30" s="24">
        <v>1</v>
      </c>
      <c r="O30" s="24">
        <v>0</v>
      </c>
      <c r="P30" s="24">
        <v>1</v>
      </c>
      <c r="Q30" s="27" t="e">
        <f t="shared" si="3"/>
        <v>#DIV/0!</v>
      </c>
      <c r="R30" s="24">
        <v>0</v>
      </c>
      <c r="S30" s="24">
        <v>0</v>
      </c>
      <c r="T30" s="24">
        <v>0</v>
      </c>
      <c r="U30" s="27" t="e">
        <f t="shared" si="4"/>
        <v>#DIV/0!</v>
      </c>
      <c r="V30" s="24">
        <v>12</v>
      </c>
      <c r="W30" s="24">
        <v>7</v>
      </c>
      <c r="X30" s="24">
        <v>5</v>
      </c>
      <c r="Y30" s="27">
        <f t="shared" si="5"/>
        <v>1</v>
      </c>
      <c r="Z30" s="24">
        <v>0</v>
      </c>
      <c r="AA30" s="24">
        <v>0</v>
      </c>
      <c r="AB30" s="24">
        <v>0</v>
      </c>
      <c r="AC30" s="27" t="e">
        <f t="shared" si="6"/>
        <v>#DIV/0!</v>
      </c>
    </row>
    <row r="31" spans="1:29" ht="12.75">
      <c r="A31" s="3" t="s">
        <v>25</v>
      </c>
      <c r="B31" s="24">
        <v>6</v>
      </c>
      <c r="C31" s="24">
        <v>3</v>
      </c>
      <c r="D31" s="24">
        <v>2</v>
      </c>
      <c r="E31" s="27">
        <f t="shared" si="0"/>
        <v>0.75</v>
      </c>
      <c r="F31" s="24">
        <v>12</v>
      </c>
      <c r="G31" s="24">
        <v>6</v>
      </c>
      <c r="H31" s="24">
        <v>5</v>
      </c>
      <c r="I31" s="27">
        <f t="shared" si="1"/>
        <v>0.8571428571428571</v>
      </c>
      <c r="J31" s="24">
        <v>1</v>
      </c>
      <c r="K31" s="24">
        <v>0</v>
      </c>
      <c r="L31" s="24">
        <v>1</v>
      </c>
      <c r="M31" s="27" t="e">
        <f t="shared" si="2"/>
        <v>#DIV/0!</v>
      </c>
      <c r="N31" s="24">
        <v>5</v>
      </c>
      <c r="O31" s="24">
        <v>4</v>
      </c>
      <c r="P31" s="24">
        <v>1</v>
      </c>
      <c r="Q31" s="27">
        <f t="shared" si="3"/>
        <v>1</v>
      </c>
      <c r="R31" s="24">
        <v>0</v>
      </c>
      <c r="S31" s="24">
        <v>0</v>
      </c>
      <c r="T31" s="24">
        <v>0</v>
      </c>
      <c r="U31" s="27" t="e">
        <f t="shared" si="4"/>
        <v>#DIV/0!</v>
      </c>
      <c r="V31" s="24">
        <v>3</v>
      </c>
      <c r="W31" s="24">
        <v>2</v>
      </c>
      <c r="X31" s="24">
        <v>1</v>
      </c>
      <c r="Y31" s="27">
        <f t="shared" si="5"/>
        <v>1</v>
      </c>
      <c r="Z31" s="24">
        <v>5</v>
      </c>
      <c r="AA31" s="24">
        <v>3</v>
      </c>
      <c r="AB31" s="24">
        <v>2</v>
      </c>
      <c r="AC31" s="27">
        <f t="shared" si="6"/>
        <v>1</v>
      </c>
    </row>
    <row r="32" spans="1:29" ht="12.75">
      <c r="A32" s="3" t="s">
        <v>26</v>
      </c>
      <c r="B32" s="25" t="s">
        <v>45</v>
      </c>
      <c r="C32" s="25"/>
      <c r="D32" s="25"/>
      <c r="E32" s="27" t="e">
        <f t="shared" si="0"/>
        <v>#VALUE!</v>
      </c>
      <c r="F32" s="24">
        <v>0</v>
      </c>
      <c r="G32" s="24">
        <v>0</v>
      </c>
      <c r="H32" s="24">
        <v>0</v>
      </c>
      <c r="I32" s="27" t="e">
        <f t="shared" si="1"/>
        <v>#DIV/0!</v>
      </c>
      <c r="J32" s="24">
        <v>0</v>
      </c>
      <c r="K32" s="24">
        <v>0</v>
      </c>
      <c r="L32" s="24">
        <v>0</v>
      </c>
      <c r="M32" s="27" t="e">
        <f t="shared" si="2"/>
        <v>#DIV/0!</v>
      </c>
      <c r="N32" s="24">
        <v>0</v>
      </c>
      <c r="O32" s="24">
        <v>0</v>
      </c>
      <c r="P32" s="24">
        <v>0</v>
      </c>
      <c r="Q32" s="27" t="e">
        <f t="shared" si="3"/>
        <v>#DIV/0!</v>
      </c>
      <c r="R32" s="24">
        <v>0</v>
      </c>
      <c r="S32" s="24">
        <v>0</v>
      </c>
      <c r="T32" s="24">
        <v>0</v>
      </c>
      <c r="U32" s="27" t="e">
        <f t="shared" si="4"/>
        <v>#DIV/0!</v>
      </c>
      <c r="V32" s="24">
        <v>0</v>
      </c>
      <c r="W32" s="24">
        <v>0</v>
      </c>
      <c r="X32" s="24">
        <v>0</v>
      </c>
      <c r="Y32" s="27" t="e">
        <f t="shared" si="5"/>
        <v>#DIV/0!</v>
      </c>
      <c r="Z32" s="24">
        <v>0</v>
      </c>
      <c r="AA32" s="24">
        <v>0</v>
      </c>
      <c r="AB32" s="24">
        <v>0</v>
      </c>
      <c r="AC32" s="27" t="e">
        <f t="shared" si="6"/>
        <v>#DIV/0!</v>
      </c>
    </row>
    <row r="33" spans="1:29" ht="12.75">
      <c r="A33" s="3" t="s">
        <v>27</v>
      </c>
      <c r="B33" s="25" t="s">
        <v>45</v>
      </c>
      <c r="C33" s="25"/>
      <c r="D33" s="25"/>
      <c r="E33" s="27" t="e">
        <f t="shared" si="0"/>
        <v>#VALUE!</v>
      </c>
      <c r="F33" s="24">
        <v>4</v>
      </c>
      <c r="G33" s="24">
        <v>4</v>
      </c>
      <c r="H33" s="24">
        <v>0</v>
      </c>
      <c r="I33" s="27">
        <f t="shared" si="1"/>
        <v>1</v>
      </c>
      <c r="J33" s="24">
        <v>0</v>
      </c>
      <c r="K33" s="24">
        <v>0</v>
      </c>
      <c r="L33" s="24">
        <v>0</v>
      </c>
      <c r="M33" s="27" t="e">
        <f t="shared" si="2"/>
        <v>#DIV/0!</v>
      </c>
      <c r="N33" s="24">
        <v>4</v>
      </c>
      <c r="O33" s="24">
        <v>4</v>
      </c>
      <c r="P33" s="24">
        <v>0</v>
      </c>
      <c r="Q33" s="27">
        <f t="shared" si="3"/>
        <v>1</v>
      </c>
      <c r="R33" s="24">
        <v>0</v>
      </c>
      <c r="S33" s="24">
        <v>0</v>
      </c>
      <c r="T33" s="24">
        <v>0</v>
      </c>
      <c r="U33" s="27" t="e">
        <f t="shared" si="4"/>
        <v>#DIV/0!</v>
      </c>
      <c r="V33" s="24">
        <v>4</v>
      </c>
      <c r="W33" s="24">
        <v>4</v>
      </c>
      <c r="X33" s="24">
        <v>0</v>
      </c>
      <c r="Y33" s="27">
        <f t="shared" si="5"/>
        <v>1</v>
      </c>
      <c r="Z33" s="24">
        <v>0</v>
      </c>
      <c r="AA33" s="24">
        <v>0</v>
      </c>
      <c r="AB33" s="24">
        <v>0</v>
      </c>
      <c r="AC33" s="27" t="e">
        <f t="shared" si="6"/>
        <v>#DIV/0!</v>
      </c>
    </row>
    <row r="34" spans="1:29" ht="12.75">
      <c r="A34" s="4" t="s">
        <v>28</v>
      </c>
      <c r="B34" s="25" t="s">
        <v>45</v>
      </c>
      <c r="C34" s="25"/>
      <c r="D34" s="25"/>
      <c r="E34" s="27" t="e">
        <f t="shared" si="0"/>
        <v>#VALUE!</v>
      </c>
      <c r="F34" s="24">
        <v>0</v>
      </c>
      <c r="G34" s="24">
        <v>0</v>
      </c>
      <c r="H34" s="24">
        <v>0</v>
      </c>
      <c r="I34" s="27" t="e">
        <f t="shared" si="1"/>
        <v>#DIV/0!</v>
      </c>
      <c r="J34" s="24">
        <v>0</v>
      </c>
      <c r="K34" s="24">
        <v>0</v>
      </c>
      <c r="L34" s="24">
        <v>0</v>
      </c>
      <c r="M34" s="27" t="e">
        <f t="shared" si="2"/>
        <v>#DIV/0!</v>
      </c>
      <c r="N34" s="24">
        <v>0</v>
      </c>
      <c r="O34" s="24">
        <v>0</v>
      </c>
      <c r="P34" s="24">
        <v>0</v>
      </c>
      <c r="Q34" s="27" t="e">
        <f t="shared" si="3"/>
        <v>#DIV/0!</v>
      </c>
      <c r="R34" s="24">
        <v>0</v>
      </c>
      <c r="S34" s="24">
        <v>0</v>
      </c>
      <c r="T34" s="24">
        <v>0</v>
      </c>
      <c r="U34" s="27" t="e">
        <f t="shared" si="4"/>
        <v>#DIV/0!</v>
      </c>
      <c r="V34" s="24">
        <v>0</v>
      </c>
      <c r="W34" s="24">
        <v>0</v>
      </c>
      <c r="X34" s="24">
        <v>0</v>
      </c>
      <c r="Y34" s="27" t="e">
        <f t="shared" si="5"/>
        <v>#DIV/0!</v>
      </c>
      <c r="Z34" s="24">
        <v>0</v>
      </c>
      <c r="AA34" s="24">
        <v>0</v>
      </c>
      <c r="AB34" s="24">
        <v>0</v>
      </c>
      <c r="AC34" s="27" t="e">
        <f t="shared" si="6"/>
        <v>#DIV/0!</v>
      </c>
    </row>
    <row r="35" spans="1:29" ht="12.75">
      <c r="A35" s="3" t="s">
        <v>29</v>
      </c>
      <c r="B35" s="24">
        <v>4</v>
      </c>
      <c r="C35" s="24">
        <v>4</v>
      </c>
      <c r="D35" s="24">
        <v>0</v>
      </c>
      <c r="E35" s="27">
        <f t="shared" si="0"/>
        <v>1</v>
      </c>
      <c r="F35" s="24">
        <v>92</v>
      </c>
      <c r="G35" s="24">
        <v>90</v>
      </c>
      <c r="H35" s="24">
        <v>0</v>
      </c>
      <c r="I35" s="27">
        <f t="shared" si="1"/>
        <v>0.9782608695652174</v>
      </c>
      <c r="J35" s="24">
        <v>11</v>
      </c>
      <c r="K35" s="24">
        <v>10</v>
      </c>
      <c r="L35" s="24">
        <v>0</v>
      </c>
      <c r="M35" s="27">
        <f t="shared" si="2"/>
        <v>0.9090909090909091</v>
      </c>
      <c r="N35" s="24">
        <v>5</v>
      </c>
      <c r="O35" s="24">
        <v>5</v>
      </c>
      <c r="P35" s="24">
        <v>0</v>
      </c>
      <c r="Q35" s="27">
        <f t="shared" si="3"/>
        <v>1</v>
      </c>
      <c r="R35" s="24">
        <v>6</v>
      </c>
      <c r="S35" s="24">
        <v>6</v>
      </c>
      <c r="T35" s="24">
        <v>0</v>
      </c>
      <c r="U35" s="27">
        <f t="shared" si="4"/>
        <v>1</v>
      </c>
      <c r="V35" s="24">
        <v>0</v>
      </c>
      <c r="W35" s="24">
        <v>0</v>
      </c>
      <c r="X35" s="24">
        <v>0</v>
      </c>
      <c r="Y35" s="27">
        <v>0</v>
      </c>
      <c r="Z35" s="24">
        <v>85</v>
      </c>
      <c r="AA35" s="24">
        <v>84</v>
      </c>
      <c r="AB35" s="24">
        <v>0</v>
      </c>
      <c r="AC35" s="27">
        <f t="shared" si="6"/>
        <v>0.9882352941176471</v>
      </c>
    </row>
    <row r="36" spans="1:29" ht="12.75">
      <c r="A36" s="3" t="s">
        <v>30</v>
      </c>
      <c r="B36" s="25" t="s">
        <v>45</v>
      </c>
      <c r="C36" s="25"/>
      <c r="D36" s="25"/>
      <c r="E36" s="27" t="e">
        <f t="shared" si="0"/>
        <v>#VALUE!</v>
      </c>
      <c r="F36" s="24">
        <v>0</v>
      </c>
      <c r="G36" s="24">
        <v>0</v>
      </c>
      <c r="H36" s="24">
        <v>0</v>
      </c>
      <c r="I36" s="27" t="e">
        <f t="shared" si="1"/>
        <v>#DIV/0!</v>
      </c>
      <c r="J36" s="24">
        <v>3</v>
      </c>
      <c r="K36" s="24">
        <v>3</v>
      </c>
      <c r="L36" s="24">
        <v>0</v>
      </c>
      <c r="M36" s="27">
        <f t="shared" si="2"/>
        <v>1</v>
      </c>
      <c r="N36" s="24">
        <v>0</v>
      </c>
      <c r="O36" s="24">
        <v>0</v>
      </c>
      <c r="P36" s="24">
        <v>0</v>
      </c>
      <c r="Q36" s="27" t="e">
        <f t="shared" si="3"/>
        <v>#DIV/0!</v>
      </c>
      <c r="R36" s="24">
        <v>0</v>
      </c>
      <c r="S36" s="24">
        <v>0</v>
      </c>
      <c r="T36" s="24">
        <v>0</v>
      </c>
      <c r="U36" s="27" t="e">
        <f t="shared" si="4"/>
        <v>#DIV/0!</v>
      </c>
      <c r="V36" s="24">
        <v>0</v>
      </c>
      <c r="W36" s="24">
        <v>0</v>
      </c>
      <c r="X36" s="24">
        <v>0</v>
      </c>
      <c r="Y36" s="27" t="e">
        <f t="shared" si="5"/>
        <v>#DIV/0!</v>
      </c>
      <c r="Z36" s="24">
        <v>0</v>
      </c>
      <c r="AA36" s="24">
        <v>0</v>
      </c>
      <c r="AB36" s="24">
        <v>0</v>
      </c>
      <c r="AC36" s="27" t="e">
        <f t="shared" si="6"/>
        <v>#DIV/0!</v>
      </c>
    </row>
    <row r="37" spans="1:29" ht="12.75">
      <c r="A37" s="5" t="s">
        <v>31</v>
      </c>
      <c r="B37" s="25" t="s">
        <v>45</v>
      </c>
      <c r="C37" s="25"/>
      <c r="D37" s="25"/>
      <c r="E37" s="27" t="e">
        <f t="shared" si="0"/>
        <v>#VALUE!</v>
      </c>
      <c r="F37" s="24">
        <v>0</v>
      </c>
      <c r="G37" s="24">
        <v>0</v>
      </c>
      <c r="H37" s="24">
        <v>0</v>
      </c>
      <c r="I37" s="27" t="e">
        <f t="shared" si="1"/>
        <v>#DIV/0!</v>
      </c>
      <c r="J37" s="24">
        <v>0</v>
      </c>
      <c r="K37" s="24">
        <v>0</v>
      </c>
      <c r="L37" s="24">
        <v>0</v>
      </c>
      <c r="M37" s="27" t="e">
        <f t="shared" si="2"/>
        <v>#DIV/0!</v>
      </c>
      <c r="N37" s="24">
        <v>0</v>
      </c>
      <c r="O37" s="24">
        <v>0</v>
      </c>
      <c r="P37" s="24">
        <v>0</v>
      </c>
      <c r="Q37" s="27" t="e">
        <f t="shared" si="3"/>
        <v>#DIV/0!</v>
      </c>
      <c r="R37" s="24">
        <v>0</v>
      </c>
      <c r="S37" s="24">
        <v>0</v>
      </c>
      <c r="T37" s="24">
        <v>0</v>
      </c>
      <c r="U37" s="27" t="e">
        <f t="shared" si="4"/>
        <v>#DIV/0!</v>
      </c>
      <c r="V37" s="24">
        <v>0</v>
      </c>
      <c r="W37" s="24">
        <v>0</v>
      </c>
      <c r="X37" s="24">
        <v>0</v>
      </c>
      <c r="Y37" s="27" t="e">
        <f t="shared" si="5"/>
        <v>#DIV/0!</v>
      </c>
      <c r="Z37" s="24">
        <v>0</v>
      </c>
      <c r="AA37" s="24">
        <v>0</v>
      </c>
      <c r="AB37" s="24">
        <v>0</v>
      </c>
      <c r="AC37" s="27" t="e">
        <f t="shared" si="6"/>
        <v>#DIV/0!</v>
      </c>
    </row>
    <row r="39" spans="1:53" s="22" customFormat="1" ht="12.75">
      <c r="A39" s="19" t="s">
        <v>46</v>
      </c>
      <c r="B39" s="34">
        <f>SUM(B6:B37)</f>
        <v>64</v>
      </c>
      <c r="C39" s="34">
        <f>SUM(C6:C37)</f>
        <v>45</v>
      </c>
      <c r="D39" s="34">
        <f>SUM(D6:D37)</f>
        <v>15</v>
      </c>
      <c r="E39" s="35">
        <f t="shared" si="0"/>
        <v>0.9183673469387755</v>
      </c>
      <c r="F39" s="34">
        <f>SUM(F6:F37)</f>
        <v>396</v>
      </c>
      <c r="G39" s="34">
        <f>SUM(G6:G37)</f>
        <v>287</v>
      </c>
      <c r="H39" s="34">
        <f>SUM(H6:H37)</f>
        <v>102</v>
      </c>
      <c r="I39" s="35">
        <f>+G39/(F39-H39)</f>
        <v>0.9761904761904762</v>
      </c>
      <c r="J39" s="34">
        <f>SUM(J6:J37)</f>
        <v>70</v>
      </c>
      <c r="K39" s="34">
        <f>SUM(K6:K37)</f>
        <v>46</v>
      </c>
      <c r="L39" s="34">
        <f>SUM(L6:L37)</f>
        <v>23</v>
      </c>
      <c r="M39" s="35">
        <f>+K39/(J39-L39)</f>
        <v>0.9787234042553191</v>
      </c>
      <c r="N39" s="34">
        <f>SUM(N6:N37)</f>
        <v>56</v>
      </c>
      <c r="O39" s="34">
        <f>SUM(O6:O37)</f>
        <v>38</v>
      </c>
      <c r="P39" s="34">
        <f>SUM(P6:P37)</f>
        <v>18</v>
      </c>
      <c r="Q39" s="35">
        <f>+O39/(N39-P39)</f>
        <v>1</v>
      </c>
      <c r="R39" s="34">
        <f>SUM(R6:R37)</f>
        <v>32</v>
      </c>
      <c r="S39" s="34">
        <f>SUM(S6:S37)</f>
        <v>20</v>
      </c>
      <c r="T39" s="34">
        <f>SUM(T6:T37)</f>
        <v>12</v>
      </c>
      <c r="U39" s="35">
        <f>+S39/(R39-T39)</f>
        <v>1</v>
      </c>
      <c r="V39" s="34">
        <f>SUM(V6:V37)</f>
        <v>298</v>
      </c>
      <c r="W39" s="34">
        <f>SUM(W6:W37)</f>
        <v>218</v>
      </c>
      <c r="X39" s="34">
        <f>SUM(X6:X37)</f>
        <v>72</v>
      </c>
      <c r="Y39" s="35">
        <f>+W39/(V39-X39)</f>
        <v>0.9646017699115044</v>
      </c>
      <c r="Z39" s="34">
        <f>SUM(Z6:Z37)</f>
        <v>113</v>
      </c>
      <c r="AA39" s="34">
        <f>SUM(AA6:AA37)</f>
        <v>101</v>
      </c>
      <c r="AB39" s="34">
        <f>SUM(AB6:AB37)</f>
        <v>6</v>
      </c>
      <c r="AC39" s="35">
        <f>+AA39/(Z39-AB39)</f>
        <v>0.9439252336448598</v>
      </c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20"/>
      <c r="AT39" s="20"/>
      <c r="AU39" s="20"/>
      <c r="AV39" s="20"/>
      <c r="AW39" s="20"/>
      <c r="AX39" s="20"/>
      <c r="AY39" s="20"/>
      <c r="AZ39" s="20"/>
      <c r="BA39" s="20"/>
    </row>
  </sheetData>
  <printOptions/>
  <pageMargins left="0.25" right="0.25" top="0.55" bottom="1" header="0.5" footer="0.5"/>
  <pageSetup horizontalDpi="600" verticalDpi="600" orientation="landscape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burkerp</dc:creator>
  <cp:keywords/>
  <dc:description/>
  <cp:lastModifiedBy>burkerp</cp:lastModifiedBy>
  <cp:lastPrinted>2003-03-13T13:34:58Z</cp:lastPrinted>
  <dcterms:created xsi:type="dcterms:W3CDTF">2002-11-14T17:46:04Z</dcterms:created>
  <dcterms:modified xsi:type="dcterms:W3CDTF">2003-03-13T13:35:08Z</dcterms:modified>
  <cp:category/>
  <cp:version/>
  <cp:contentType/>
  <cp:contentStatus/>
</cp:coreProperties>
</file>