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3P1_Nov6" sheetId="1" r:id="rId1"/>
    <sheet name="Sheet1" sheetId="2" r:id="rId2"/>
    <sheet name="SP_POPS" sheetId="3" r:id="rId3"/>
  </sheets>
  <definedNames>
    <definedName name="_xlnm.Print_Area" localSheetId="0">'3P1_Nov6'!$A$1:$I$42</definedName>
  </definedNames>
  <calcPr fullCalcOnLoad="1"/>
</workbook>
</file>

<file path=xl/sharedStrings.xml><?xml version="1.0" encoding="utf-8"?>
<sst xmlns="http://schemas.openxmlformats.org/spreadsheetml/2006/main" count="186" uniqueCount="57">
  <si>
    <t xml:space="preserve">Total </t>
  </si>
  <si>
    <t>Surveyed</t>
  </si>
  <si>
    <t>Employed</t>
  </si>
  <si>
    <t>Military</t>
  </si>
  <si>
    <t>Continuing</t>
  </si>
  <si>
    <t>Education</t>
  </si>
  <si>
    <t>Non-Responses</t>
  </si>
  <si>
    <t>MICHIGAN COMMUNITY COLLEGES</t>
  </si>
  <si>
    <t xml:space="preserve">Alpena </t>
  </si>
  <si>
    <t>Bay De Noc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</si>
  <si>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</si>
  <si>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</si>
  <si>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</si>
  <si>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</si>
  <si>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</si>
  <si>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</si>
  <si>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</si>
  <si>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</si>
  <si>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</si>
  <si>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</si>
  <si>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</si>
  <si>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</si>
  <si>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</si>
  <si>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</si>
  <si>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</si>
  <si>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</si>
  <si>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</si>
  <si>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</si>
  <si>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</si>
  <si>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</si>
  <si>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</si>
  <si>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</si>
  <si>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</si>
  <si>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</si>
  <si>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</si>
  <si>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</si>
  <si>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</si>
  <si>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Northern Michigan Univ.</t>
  </si>
  <si>
    <t>Lake Superior State Univ.</t>
  </si>
  <si>
    <t>Postive</t>
  </si>
  <si>
    <t>Placement</t>
  </si>
  <si>
    <t>2005-06</t>
  </si>
  <si>
    <t>Total</t>
  </si>
  <si>
    <t>EXPECTD LEVEL FOR 2004-06</t>
  </si>
  <si>
    <t>EXPECTED LEVEL FOR 2005-06</t>
  </si>
  <si>
    <t>3P1:  OCCUPATIONAL PLACEMENT FOR 2004-05 GRADUATES</t>
  </si>
  <si>
    <t xml:space="preserve">C.S. Mott </t>
  </si>
  <si>
    <t>PRELIMINARY FIGURES - NOV. 6</t>
  </si>
  <si>
    <t>Individ. With Disabilities</t>
  </si>
  <si>
    <t>Econ. Disadvantaged</t>
  </si>
  <si>
    <t>Non-Traditional</t>
  </si>
  <si>
    <t>Single Parent</t>
  </si>
  <si>
    <t>Displaced Homemaker</t>
  </si>
  <si>
    <t>LEP</t>
  </si>
  <si>
    <t>Academically Disadvant.</t>
  </si>
  <si>
    <t>TOTAL</t>
  </si>
  <si>
    <t>3P1:  OCCUPATIONAL PLACEMENT FOR 2004-05 SPECIAL POPULATIONS GRADUATES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</si>
</sst>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3.421875" style="0" customWidth="1"/>
    <col min="2" max="2" width="8.57421875" style="16" customWidth="1"/>
    <col min="3" max="3" width="9.28125" style="16" customWidth="1"/>
    <col min="4" max="4" width="7.00390625" style="16" customWidth="1"/>
    <col min="5" max="5" width="9.7109375" style="16" customWidth="1"/>
    <col min="6" max="6" width="14.28125" style="16" customWidth="1"/>
    <col min="7" max="7" width="1.1484375" style="2" customWidth="1"/>
    <col min="8" max="8" width="10.140625" style="2" bestFit="1" customWidth="1"/>
    <col min="9" max="9" width="0.9921875" style="2" customWidth="1"/>
    <col min="10" max="10" width="12.8515625" style="0" customWidth="1"/>
  </cols>
  <sheetData>
    <row r="1" ht="15.75">
      <c r="A1" s="1" t="s">
        <v>7</v>
      </c>
    </row>
    <row r="2" spans="1:6" ht="15.75">
      <c r="A2" s="27" t="s">
        <v>45</v>
      </c>
      <c r="B2" s="28"/>
      <c r="C2" s="28"/>
      <c r="D2" s="28"/>
      <c r="E2" s="28"/>
      <c r="F2" s="28"/>
    </row>
    <row r="3" ht="15.75">
      <c r="A3" s="1"/>
    </row>
    <row r="4" spans="1:8" s="33" customFormat="1" ht="12.75">
      <c r="A4" s="29"/>
      <c r="B4" s="30" t="s">
        <v>41</v>
      </c>
      <c r="C4" s="30"/>
      <c r="D4" s="30"/>
      <c r="E4" s="30"/>
      <c r="F4" s="30"/>
      <c r="G4" s="31"/>
      <c r="H4" s="32"/>
    </row>
    <row r="5" spans="2:8" s="33" customFormat="1" ht="12.75">
      <c r="B5" s="34" t="s">
        <v>0</v>
      </c>
      <c r="C5" s="34"/>
      <c r="D5" s="34"/>
      <c r="E5" s="34" t="s">
        <v>4</v>
      </c>
      <c r="F5" s="34"/>
      <c r="G5" s="35"/>
      <c r="H5" s="35" t="s">
        <v>39</v>
      </c>
    </row>
    <row r="6" spans="1:8" s="33" customFormat="1" ht="13.5" thickBot="1">
      <c r="A6" s="36"/>
      <c r="B6" s="37" t="s">
        <v>1</v>
      </c>
      <c r="C6" s="37" t="s">
        <v>2</v>
      </c>
      <c r="D6" s="37" t="s">
        <v>3</v>
      </c>
      <c r="E6" s="37" t="s">
        <v>5</v>
      </c>
      <c r="F6" s="37" t="s">
        <v>6</v>
      </c>
      <c r="G6" s="38"/>
      <c r="H6" s="39" t="s">
        <v>40</v>
      </c>
    </row>
    <row r="7" spans="1:10" s="33" customFormat="1" ht="13.5" thickTop="1">
      <c r="A7" s="40" t="s">
        <v>8</v>
      </c>
      <c r="B7" s="41">
        <v>209</v>
      </c>
      <c r="C7" s="41">
        <v>117</v>
      </c>
      <c r="D7" s="41">
        <v>0</v>
      </c>
      <c r="E7" s="41">
        <v>74</v>
      </c>
      <c r="F7" s="41">
        <v>1</v>
      </c>
      <c r="G7" s="33">
        <v>2</v>
      </c>
      <c r="H7" s="42">
        <f aca="true" t="shared" si="0" ref="H7:H12">SUM(C7:E7)/(B7-F7)</f>
        <v>0.9182692307692307</v>
      </c>
      <c r="J7" s="41"/>
    </row>
    <row r="8" spans="1:10" s="33" customFormat="1" ht="12.75">
      <c r="A8" s="40" t="s">
        <v>9</v>
      </c>
      <c r="B8" s="41">
        <v>325</v>
      </c>
      <c r="C8" s="41">
        <v>172</v>
      </c>
      <c r="D8" s="41">
        <v>0</v>
      </c>
      <c r="E8" s="41">
        <v>18</v>
      </c>
      <c r="F8" s="41">
        <v>116</v>
      </c>
      <c r="G8" s="33">
        <v>6</v>
      </c>
      <c r="H8" s="42">
        <f t="shared" si="0"/>
        <v>0.9090909090909091</v>
      </c>
      <c r="J8" s="41"/>
    </row>
    <row r="9" spans="1:10" s="33" customFormat="1" ht="12.75">
      <c r="A9" s="40" t="s">
        <v>46</v>
      </c>
      <c r="B9" s="41">
        <v>453</v>
      </c>
      <c r="C9" s="41">
        <v>128</v>
      </c>
      <c r="D9" s="41">
        <v>1</v>
      </c>
      <c r="E9" s="41">
        <v>5</v>
      </c>
      <c r="F9" s="41">
        <v>305</v>
      </c>
      <c r="G9" s="33">
        <v>7</v>
      </c>
      <c r="H9" s="42">
        <f t="shared" si="0"/>
        <v>0.9054054054054054</v>
      </c>
      <c r="J9" s="41"/>
    </row>
    <row r="10" spans="1:10" s="33" customFormat="1" ht="12.75">
      <c r="A10" s="40" t="s">
        <v>10</v>
      </c>
      <c r="B10" s="41">
        <v>940</v>
      </c>
      <c r="C10" s="41">
        <v>403</v>
      </c>
      <c r="D10" s="41">
        <v>0</v>
      </c>
      <c r="E10" s="41">
        <v>24</v>
      </c>
      <c r="F10" s="41">
        <v>480</v>
      </c>
      <c r="G10" s="33">
        <v>10</v>
      </c>
      <c r="H10" s="42">
        <f t="shared" si="0"/>
        <v>0.9282608695652174</v>
      </c>
      <c r="J10" s="41"/>
    </row>
    <row r="11" spans="1:10" s="33" customFormat="1" ht="12.75">
      <c r="A11" s="40" t="s">
        <v>11</v>
      </c>
      <c r="B11" s="41">
        <v>151</v>
      </c>
      <c r="C11" s="41">
        <v>53</v>
      </c>
      <c r="D11" s="41">
        <v>0</v>
      </c>
      <c r="E11" s="41">
        <v>15</v>
      </c>
      <c r="F11" s="41">
        <v>72</v>
      </c>
      <c r="G11" s="33">
        <v>7</v>
      </c>
      <c r="H11" s="42">
        <f t="shared" si="0"/>
        <v>0.8607594936708861</v>
      </c>
      <c r="J11" s="41"/>
    </row>
    <row r="12" spans="1:10" s="33" customFormat="1" ht="12.75">
      <c r="A12" s="40" t="s">
        <v>12</v>
      </c>
      <c r="B12" s="41">
        <v>149</v>
      </c>
      <c r="C12" s="41">
        <v>94</v>
      </c>
      <c r="D12" s="41">
        <v>0</v>
      </c>
      <c r="E12" s="41">
        <v>20</v>
      </c>
      <c r="F12" s="41">
        <v>34</v>
      </c>
      <c r="G12" s="33">
        <v>7</v>
      </c>
      <c r="H12" s="42">
        <f t="shared" si="0"/>
        <v>0.991304347826087</v>
      </c>
      <c r="J12" s="41"/>
    </row>
    <row r="13" spans="1:10" s="33" customFormat="1" ht="12.75">
      <c r="A13" s="40" t="s">
        <v>13</v>
      </c>
      <c r="B13" s="41">
        <v>166</v>
      </c>
      <c r="C13" s="41">
        <v>121</v>
      </c>
      <c r="D13" s="41">
        <v>0</v>
      </c>
      <c r="E13" s="41">
        <v>40</v>
      </c>
      <c r="F13" s="41">
        <v>0</v>
      </c>
      <c r="G13" s="33">
        <v>0</v>
      </c>
      <c r="H13" s="42">
        <f aca="true" t="shared" si="1" ref="H13:H21">SUM(C13:E13)/(B13-F13)</f>
        <v>0.9698795180722891</v>
      </c>
      <c r="J13" s="41"/>
    </row>
    <row r="14" spans="1:10" s="33" customFormat="1" ht="12.75">
      <c r="A14" s="40" t="s">
        <v>14</v>
      </c>
      <c r="B14" s="41">
        <v>946</v>
      </c>
      <c r="C14" s="41">
        <v>176</v>
      </c>
      <c r="D14" s="41">
        <v>1</v>
      </c>
      <c r="E14" s="41">
        <v>146</v>
      </c>
      <c r="F14" s="41">
        <v>602</v>
      </c>
      <c r="G14" s="33">
        <v>24</v>
      </c>
      <c r="H14" s="42">
        <f t="shared" si="1"/>
        <v>0.938953488372093</v>
      </c>
      <c r="J14" s="41"/>
    </row>
    <row r="15" spans="1:10" s="33" customFormat="1" ht="12.75">
      <c r="A15" s="40" t="s">
        <v>15</v>
      </c>
      <c r="B15" s="41">
        <v>402</v>
      </c>
      <c r="C15" s="41">
        <v>218</v>
      </c>
      <c r="D15" s="41">
        <v>1</v>
      </c>
      <c r="E15" s="41">
        <v>17</v>
      </c>
      <c r="F15" s="41">
        <v>159</v>
      </c>
      <c r="G15" s="33">
        <v>0</v>
      </c>
      <c r="H15" s="42">
        <f t="shared" si="1"/>
        <v>0.9711934156378601</v>
      </c>
      <c r="J15" s="41"/>
    </row>
    <row r="16" spans="1:10" s="33" customFormat="1" ht="12.75">
      <c r="A16" s="40" t="s">
        <v>16</v>
      </c>
      <c r="B16" s="41">
        <v>687</v>
      </c>
      <c r="C16" s="41">
        <v>265</v>
      </c>
      <c r="D16" s="41">
        <v>0</v>
      </c>
      <c r="E16" s="41">
        <v>58</v>
      </c>
      <c r="F16" s="41">
        <v>347</v>
      </c>
      <c r="G16" s="33">
        <v>33</v>
      </c>
      <c r="H16" s="42">
        <f t="shared" si="1"/>
        <v>0.95</v>
      </c>
      <c r="J16" s="41"/>
    </row>
    <row r="17" spans="1:10" s="33" customFormat="1" ht="12.75">
      <c r="A17" s="40" t="s">
        <v>17</v>
      </c>
      <c r="B17" s="41">
        <v>482</v>
      </c>
      <c r="C17" s="41">
        <v>201</v>
      </c>
      <c r="D17" s="41">
        <v>0</v>
      </c>
      <c r="E17" s="41">
        <v>14</v>
      </c>
      <c r="F17" s="41">
        <v>250</v>
      </c>
      <c r="G17" s="33">
        <v>0</v>
      </c>
      <c r="H17" s="42">
        <f t="shared" si="1"/>
        <v>0.9267241379310345</v>
      </c>
      <c r="J17" s="41"/>
    </row>
    <row r="18" spans="1:10" s="33" customFormat="1" ht="12.75">
      <c r="A18" s="40" t="s">
        <v>18</v>
      </c>
      <c r="B18" s="41">
        <v>84</v>
      </c>
      <c r="C18" s="41">
        <v>59</v>
      </c>
      <c r="D18" s="41">
        <v>0</v>
      </c>
      <c r="E18" s="41">
        <v>7</v>
      </c>
      <c r="F18" s="41">
        <v>8</v>
      </c>
      <c r="G18" s="33">
        <v>2</v>
      </c>
      <c r="H18" s="42">
        <f t="shared" si="1"/>
        <v>0.868421052631579</v>
      </c>
      <c r="J18" s="41"/>
    </row>
    <row r="19" spans="1:10" s="33" customFormat="1" ht="12.75">
      <c r="A19" s="40" t="s">
        <v>19</v>
      </c>
      <c r="B19" s="41">
        <v>216</v>
      </c>
      <c r="C19" s="41">
        <v>60</v>
      </c>
      <c r="D19" s="41">
        <v>0</v>
      </c>
      <c r="E19" s="41">
        <v>8</v>
      </c>
      <c r="F19" s="41">
        <v>142</v>
      </c>
      <c r="G19" s="33">
        <v>1</v>
      </c>
      <c r="H19" s="42">
        <f t="shared" si="1"/>
        <v>0.918918918918919</v>
      </c>
      <c r="J19" s="41"/>
    </row>
    <row r="20" spans="1:10" s="33" customFormat="1" ht="12.75">
      <c r="A20" s="40" t="s">
        <v>20</v>
      </c>
      <c r="B20" s="41">
        <v>1510</v>
      </c>
      <c r="C20" s="41">
        <v>522</v>
      </c>
      <c r="D20" s="41">
        <v>1</v>
      </c>
      <c r="E20" s="41">
        <v>81</v>
      </c>
      <c r="F20" s="41">
        <v>852</v>
      </c>
      <c r="G20" s="33">
        <v>18</v>
      </c>
      <c r="H20" s="42">
        <f t="shared" si="1"/>
        <v>0.9179331306990881</v>
      </c>
      <c r="J20" s="41"/>
    </row>
    <row r="21" spans="1:24" s="43" customFormat="1" ht="12.75">
      <c r="A21" s="40" t="s">
        <v>21</v>
      </c>
      <c r="B21" s="41">
        <v>163</v>
      </c>
      <c r="C21" s="41">
        <v>138</v>
      </c>
      <c r="D21" s="41">
        <v>1</v>
      </c>
      <c r="E21" s="41">
        <v>7</v>
      </c>
      <c r="F21" s="41">
        <v>0</v>
      </c>
      <c r="G21" s="33">
        <v>0</v>
      </c>
      <c r="H21" s="42">
        <f t="shared" si="1"/>
        <v>0.8957055214723927</v>
      </c>
      <c r="J21" s="41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0" s="33" customFormat="1" ht="12.75">
      <c r="A22" s="40" t="s">
        <v>22</v>
      </c>
      <c r="B22" s="41">
        <v>160</v>
      </c>
      <c r="C22" s="41">
        <v>87</v>
      </c>
      <c r="D22" s="41">
        <v>0</v>
      </c>
      <c r="E22" s="41">
        <v>18</v>
      </c>
      <c r="F22" s="41">
        <v>52</v>
      </c>
      <c r="G22" s="33">
        <v>0</v>
      </c>
      <c r="H22" s="42">
        <f>SUM(C22:E22)/(B22-F22)</f>
        <v>0.9722222222222222</v>
      </c>
      <c r="J22" s="41"/>
    </row>
    <row r="23" spans="1:10" s="33" customFormat="1" ht="12.75">
      <c r="A23" s="40" t="s">
        <v>23</v>
      </c>
      <c r="B23" s="33">
        <v>216</v>
      </c>
      <c r="C23" s="33">
        <v>95</v>
      </c>
      <c r="D23" s="33">
        <v>5</v>
      </c>
      <c r="E23" s="33">
        <v>33</v>
      </c>
      <c r="F23" s="33">
        <v>78</v>
      </c>
      <c r="G23" s="33">
        <v>0</v>
      </c>
      <c r="H23" s="42">
        <f>SUM(C23:E23)/(B23-F23)</f>
        <v>0.9637681159420289</v>
      </c>
      <c r="J23" s="41"/>
    </row>
    <row r="24" spans="1:10" s="33" customFormat="1" ht="12.75">
      <c r="A24" s="40" t="s">
        <v>24</v>
      </c>
      <c r="B24" s="41">
        <v>151</v>
      </c>
      <c r="C24" s="41">
        <v>58</v>
      </c>
      <c r="D24" s="41">
        <v>0</v>
      </c>
      <c r="E24" s="41">
        <v>4</v>
      </c>
      <c r="F24" s="41">
        <v>86</v>
      </c>
      <c r="G24" s="33">
        <v>2</v>
      </c>
      <c r="H24" s="42">
        <f aca="true" t="shared" si="2" ref="H24:H35">SUM(C24:E24)/(B24-F24)</f>
        <v>0.9538461538461539</v>
      </c>
      <c r="J24" s="41"/>
    </row>
    <row r="25" spans="1:10" s="33" customFormat="1" ht="12.75">
      <c r="A25" s="40" t="s">
        <v>25</v>
      </c>
      <c r="B25" s="41">
        <v>230</v>
      </c>
      <c r="C25" s="41">
        <v>80</v>
      </c>
      <c r="D25" s="41">
        <v>0</v>
      </c>
      <c r="E25" s="41">
        <v>5</v>
      </c>
      <c r="F25" s="41">
        <v>145</v>
      </c>
      <c r="G25" s="33">
        <v>0</v>
      </c>
      <c r="H25" s="42">
        <f t="shared" si="2"/>
        <v>1</v>
      </c>
      <c r="J25" s="41"/>
    </row>
    <row r="26" spans="1:10" s="33" customFormat="1" ht="12.75">
      <c r="A26" s="40" t="s">
        <v>26</v>
      </c>
      <c r="B26" s="41">
        <v>88</v>
      </c>
      <c r="C26" s="41">
        <v>49</v>
      </c>
      <c r="D26" s="41">
        <v>0</v>
      </c>
      <c r="E26" s="41">
        <v>0</v>
      </c>
      <c r="F26" s="41">
        <v>22</v>
      </c>
      <c r="G26" s="33">
        <v>1</v>
      </c>
      <c r="H26" s="42">
        <f t="shared" si="2"/>
        <v>0.7424242424242424</v>
      </c>
      <c r="J26" s="41"/>
    </row>
    <row r="27" spans="1:10" s="33" customFormat="1" ht="12.75">
      <c r="A27" s="40" t="s">
        <v>27</v>
      </c>
      <c r="B27" s="41">
        <v>235</v>
      </c>
      <c r="C27" s="41">
        <v>102</v>
      </c>
      <c r="D27" s="41">
        <v>0</v>
      </c>
      <c r="E27" s="41">
        <v>3</v>
      </c>
      <c r="F27" s="41">
        <v>124</v>
      </c>
      <c r="G27" s="33">
        <v>1</v>
      </c>
      <c r="H27" s="42">
        <f t="shared" si="2"/>
        <v>0.9459459459459459</v>
      </c>
      <c r="J27" s="41"/>
    </row>
    <row r="28" spans="1:10" s="33" customFormat="1" ht="12.75">
      <c r="A28" s="40" t="s">
        <v>28</v>
      </c>
      <c r="B28" s="41">
        <v>1183</v>
      </c>
      <c r="C28" s="41">
        <v>458</v>
      </c>
      <c r="D28" s="41">
        <v>3</v>
      </c>
      <c r="E28" s="41">
        <v>34</v>
      </c>
      <c r="F28" s="41">
        <v>631</v>
      </c>
      <c r="G28" s="33">
        <v>46</v>
      </c>
      <c r="H28" s="42">
        <f t="shared" si="2"/>
        <v>0.8967391304347826</v>
      </c>
      <c r="J28" s="41"/>
    </row>
    <row r="29" spans="1:10" s="33" customFormat="1" ht="12.75">
      <c r="A29" s="40" t="s">
        <v>29</v>
      </c>
      <c r="B29" s="41">
        <v>303</v>
      </c>
      <c r="C29" s="41">
        <v>123</v>
      </c>
      <c r="D29" s="41">
        <v>1</v>
      </c>
      <c r="E29" s="41">
        <v>6</v>
      </c>
      <c r="F29" s="41">
        <v>169</v>
      </c>
      <c r="G29" s="33">
        <v>0</v>
      </c>
      <c r="H29" s="42">
        <f t="shared" si="2"/>
        <v>0.9701492537313433</v>
      </c>
      <c r="J29" s="41"/>
    </row>
    <row r="30" spans="1:10" s="33" customFormat="1" ht="12.75">
      <c r="A30" s="40" t="s">
        <v>30</v>
      </c>
      <c r="B30" s="41">
        <v>616</v>
      </c>
      <c r="C30" s="41">
        <v>73</v>
      </c>
      <c r="D30" s="41">
        <v>0</v>
      </c>
      <c r="E30" s="41">
        <v>36</v>
      </c>
      <c r="F30" s="41">
        <v>451</v>
      </c>
      <c r="G30" s="33">
        <v>29</v>
      </c>
      <c r="H30" s="42">
        <f t="shared" si="2"/>
        <v>0.6606060606060606</v>
      </c>
      <c r="J30" s="41"/>
    </row>
    <row r="31" spans="1:10" s="33" customFormat="1" ht="12.75">
      <c r="A31" s="40" t="s">
        <v>31</v>
      </c>
      <c r="B31" s="41">
        <v>133</v>
      </c>
      <c r="C31" s="41">
        <v>41</v>
      </c>
      <c r="D31" s="41">
        <v>0</v>
      </c>
      <c r="E31" s="41">
        <v>31</v>
      </c>
      <c r="F31" s="41">
        <v>57</v>
      </c>
      <c r="G31" s="33">
        <v>4</v>
      </c>
      <c r="H31" s="42">
        <f t="shared" si="2"/>
        <v>0.9473684210526315</v>
      </c>
      <c r="J31" s="41"/>
    </row>
    <row r="32" spans="1:10" s="33" customFormat="1" ht="12.75">
      <c r="A32" s="40" t="s">
        <v>32</v>
      </c>
      <c r="B32" s="41">
        <v>1150</v>
      </c>
      <c r="C32" s="41">
        <v>424</v>
      </c>
      <c r="D32" s="41">
        <v>0</v>
      </c>
      <c r="E32" s="41">
        <v>84</v>
      </c>
      <c r="F32" s="41">
        <v>634</v>
      </c>
      <c r="G32" s="33">
        <v>43</v>
      </c>
      <c r="H32" s="42">
        <f t="shared" si="2"/>
        <v>0.9844961240310077</v>
      </c>
      <c r="J32" s="41"/>
    </row>
    <row r="33" spans="1:10" s="33" customFormat="1" ht="12.75">
      <c r="A33" s="40" t="s">
        <v>33</v>
      </c>
      <c r="B33" s="41">
        <v>410</v>
      </c>
      <c r="C33" s="41">
        <v>24</v>
      </c>
      <c r="D33" s="41">
        <v>0</v>
      </c>
      <c r="E33" s="41">
        <v>5</v>
      </c>
      <c r="F33" s="41">
        <v>375</v>
      </c>
      <c r="G33" s="33">
        <v>10</v>
      </c>
      <c r="H33" s="42">
        <f t="shared" si="2"/>
        <v>0.8285714285714286</v>
      </c>
      <c r="J33" s="41"/>
    </row>
    <row r="34" spans="1:10" s="33" customFormat="1" ht="12.75">
      <c r="A34" s="40" t="s">
        <v>34</v>
      </c>
      <c r="B34" s="41">
        <v>84</v>
      </c>
      <c r="C34" s="41">
        <v>39</v>
      </c>
      <c r="D34" s="41">
        <v>0</v>
      </c>
      <c r="E34" s="41">
        <v>0</v>
      </c>
      <c r="F34" s="41">
        <v>42</v>
      </c>
      <c r="G34" s="33">
        <v>6</v>
      </c>
      <c r="H34" s="42">
        <f t="shared" si="2"/>
        <v>0.9285714285714286</v>
      </c>
      <c r="J34" s="41"/>
    </row>
    <row r="35" spans="1:10" s="33" customFormat="1" ht="12.75">
      <c r="A35" s="40" t="s">
        <v>35</v>
      </c>
      <c r="B35" s="44">
        <v>9</v>
      </c>
      <c r="C35" s="44">
        <v>1</v>
      </c>
      <c r="D35" s="44">
        <v>0</v>
      </c>
      <c r="E35" s="44">
        <v>2</v>
      </c>
      <c r="F35" s="44">
        <v>5</v>
      </c>
      <c r="G35" s="43"/>
      <c r="H35" s="45">
        <f t="shared" si="2"/>
        <v>0.75</v>
      </c>
      <c r="J35" s="41"/>
    </row>
    <row r="36" spans="1:10" s="33" customFormat="1" ht="12.75">
      <c r="A36" s="33" t="s">
        <v>36</v>
      </c>
      <c r="B36" s="41">
        <v>689</v>
      </c>
      <c r="C36" s="41">
        <v>412</v>
      </c>
      <c r="D36" s="41">
        <v>0</v>
      </c>
      <c r="E36" s="41">
        <v>90</v>
      </c>
      <c r="F36" s="41">
        <v>180</v>
      </c>
      <c r="G36" s="33">
        <v>9</v>
      </c>
      <c r="H36" s="42">
        <f>SUM(C33:E33)/(B33-F33)</f>
        <v>0.8285714285714286</v>
      </c>
      <c r="J36" s="41"/>
    </row>
    <row r="37" spans="1:10" s="43" customFormat="1" ht="12.75">
      <c r="A37" s="33" t="s">
        <v>37</v>
      </c>
      <c r="B37" s="44"/>
      <c r="C37" s="44"/>
      <c r="D37" s="44"/>
      <c r="E37" s="44"/>
      <c r="F37" s="44"/>
      <c r="J37" s="41"/>
    </row>
    <row r="38" spans="1:24" s="43" customFormat="1" ht="12.75">
      <c r="A38" s="33" t="s">
        <v>38</v>
      </c>
      <c r="B38" s="41">
        <v>91</v>
      </c>
      <c r="C38" s="41">
        <v>21</v>
      </c>
      <c r="D38" s="41">
        <v>0</v>
      </c>
      <c r="E38" s="41">
        <v>23</v>
      </c>
      <c r="F38" s="41">
        <v>45</v>
      </c>
      <c r="G38" s="33">
        <v>4</v>
      </c>
      <c r="H38" s="42">
        <f>SUM(C34:E34)/(B34-F34)</f>
        <v>0.9285714285714286</v>
      </c>
      <c r="I38" s="33"/>
      <c r="J38" s="41"/>
      <c r="P38" s="33"/>
      <c r="Q38" s="33"/>
      <c r="R38" s="33"/>
      <c r="S38" s="33"/>
      <c r="T38" s="33"/>
      <c r="U38" s="33"/>
      <c r="V38" s="33"/>
      <c r="W38" s="33"/>
      <c r="X38" s="33"/>
    </row>
    <row r="39" spans="2:24" s="43" customFormat="1" ht="12.75">
      <c r="B39" s="44"/>
      <c r="C39" s="44"/>
      <c r="D39" s="44"/>
      <c r="E39" s="44"/>
      <c r="F39" s="44"/>
      <c r="G39" s="44"/>
      <c r="H39" s="45"/>
      <c r="J39" s="41"/>
      <c r="K39" s="33"/>
      <c r="L39" s="33"/>
      <c r="M39" s="33"/>
      <c r="N39" s="33"/>
      <c r="R39" s="33"/>
      <c r="S39" s="33"/>
      <c r="T39" s="33"/>
      <c r="U39" s="33"/>
      <c r="V39" s="33"/>
      <c r="W39" s="33"/>
      <c r="X39" s="33"/>
    </row>
    <row r="40" spans="1:17" s="33" customFormat="1" ht="12.75">
      <c r="A40" s="43" t="s">
        <v>42</v>
      </c>
      <c r="B40" s="44">
        <f>SUM(B7:B38)</f>
        <v>12631</v>
      </c>
      <c r="C40" s="44">
        <f>SUM(C7:C38)</f>
        <v>4814</v>
      </c>
      <c r="D40" s="44">
        <f>SUM(D7:D38)</f>
        <v>14</v>
      </c>
      <c r="E40" s="44">
        <f>SUM(E7:E38)</f>
        <v>908</v>
      </c>
      <c r="F40" s="44">
        <f>SUM(F7:F38)</f>
        <v>6464</v>
      </c>
      <c r="G40" s="44"/>
      <c r="H40" s="45">
        <f>SUM(C40:E40)/(B40-F40)</f>
        <v>0.9301118858440084</v>
      </c>
      <c r="I40" s="43"/>
      <c r="J40" s="41"/>
      <c r="P40" s="41"/>
      <c r="Q40" s="41"/>
    </row>
    <row r="41" spans="1:9" s="33" customFormat="1" ht="12.75">
      <c r="A41" s="43"/>
      <c r="B41" s="44"/>
      <c r="C41" s="44"/>
      <c r="D41" s="41"/>
      <c r="E41" s="46"/>
      <c r="F41" s="41"/>
      <c r="G41" s="41"/>
      <c r="H41" s="43"/>
      <c r="I41" s="43"/>
    </row>
    <row r="42" spans="1:9" s="33" customFormat="1" ht="12.75">
      <c r="A42" s="43" t="s">
        <v>44</v>
      </c>
      <c r="B42" s="41"/>
      <c r="C42" s="41"/>
      <c r="D42" s="44">
        <f>+D40+C40</f>
        <v>4828</v>
      </c>
      <c r="E42" s="41"/>
      <c r="F42" s="41"/>
      <c r="G42" s="41"/>
      <c r="H42" s="45">
        <v>0.9101</v>
      </c>
      <c r="I42" s="43"/>
    </row>
    <row r="43" spans="2:7" s="33" customFormat="1" ht="12.75">
      <c r="B43" s="41"/>
      <c r="C43" s="41"/>
      <c r="D43" s="41"/>
      <c r="E43" s="41"/>
      <c r="F43" s="41"/>
      <c r="G43" s="41"/>
    </row>
    <row r="44" spans="2:7" s="33" customFormat="1" ht="12.75">
      <c r="B44" s="41"/>
      <c r="C44" s="41"/>
      <c r="D44" s="41"/>
      <c r="E44" s="41"/>
      <c r="F44" s="41"/>
      <c r="G44" s="41"/>
    </row>
    <row r="45" spans="2:7" s="33" customFormat="1" ht="12.75">
      <c r="B45" s="41"/>
      <c r="C45" s="41"/>
      <c r="D45" s="41"/>
      <c r="E45" s="41"/>
      <c r="F45" s="41"/>
      <c r="G45" s="41"/>
    </row>
    <row r="46" spans="2:7" s="33" customFormat="1" ht="12.75">
      <c r="B46" s="41"/>
      <c r="C46" s="41"/>
      <c r="D46" s="41"/>
      <c r="E46" s="41"/>
      <c r="F46" s="41"/>
      <c r="G46" s="41"/>
    </row>
    <row r="47" spans="2:7" s="33" customFormat="1" ht="12.75">
      <c r="B47" s="41"/>
      <c r="C47" s="41"/>
      <c r="D47" s="41"/>
      <c r="E47" s="41"/>
      <c r="F47" s="41"/>
      <c r="G47" s="41"/>
    </row>
    <row r="48" spans="2:7" s="33" customFormat="1" ht="12.75">
      <c r="B48" s="41"/>
      <c r="C48" s="41"/>
      <c r="D48" s="41"/>
      <c r="E48" s="41"/>
      <c r="F48" s="41"/>
      <c r="G48" s="41"/>
    </row>
    <row r="49" spans="2:7" s="33" customFormat="1" ht="12.75">
      <c r="B49" s="41"/>
      <c r="C49" s="41"/>
      <c r="D49" s="41"/>
      <c r="E49" s="41"/>
      <c r="F49" s="41"/>
      <c r="G49" s="41"/>
    </row>
    <row r="50" spans="2:7" s="33" customFormat="1" ht="12.75">
      <c r="B50" s="41"/>
      <c r="C50" s="41"/>
      <c r="D50" s="41"/>
      <c r="E50" s="41"/>
      <c r="F50" s="41"/>
      <c r="G50" s="41"/>
    </row>
    <row r="51" spans="2:7" s="33" customFormat="1" ht="12.75">
      <c r="B51" s="41"/>
      <c r="C51" s="41"/>
      <c r="D51" s="41"/>
      <c r="E51" s="41"/>
      <c r="F51" s="41"/>
      <c r="G51" s="41"/>
    </row>
    <row r="52" spans="2:7" s="33" customFormat="1" ht="12.75">
      <c r="B52" s="41"/>
      <c r="C52" s="41"/>
      <c r="D52" s="41"/>
      <c r="E52" s="41"/>
      <c r="F52" s="41"/>
      <c r="G52" s="41"/>
    </row>
    <row r="53" spans="2:7" s="33" customFormat="1" ht="12.75">
      <c r="B53" s="41"/>
      <c r="C53" s="41"/>
      <c r="D53" s="41"/>
      <c r="E53" s="41"/>
      <c r="F53" s="41"/>
      <c r="G53" s="41"/>
    </row>
    <row r="54" spans="2:7" s="33" customFormat="1" ht="12.75">
      <c r="B54" s="41"/>
      <c r="C54" s="41"/>
      <c r="D54" s="41"/>
      <c r="E54" s="41"/>
      <c r="F54" s="41"/>
      <c r="G54" s="41"/>
    </row>
    <row r="55" spans="2:7" s="33" customFormat="1" ht="12.75">
      <c r="B55" s="41"/>
      <c r="C55" s="41"/>
      <c r="D55" s="41"/>
      <c r="E55" s="41"/>
      <c r="F55" s="41"/>
      <c r="G55" s="41"/>
    </row>
    <row r="56" spans="2:7" s="33" customFormat="1" ht="12.75">
      <c r="B56" s="41"/>
      <c r="C56" s="41"/>
      <c r="D56" s="41"/>
      <c r="E56" s="41"/>
      <c r="F56" s="41"/>
      <c r="G56" s="41"/>
    </row>
    <row r="57" spans="2:7" s="33" customFormat="1" ht="12.75">
      <c r="B57" s="41"/>
      <c r="C57" s="41"/>
      <c r="D57" s="41"/>
      <c r="E57" s="41"/>
      <c r="F57" s="41"/>
      <c r="G57" s="41"/>
    </row>
    <row r="58" spans="2:7" s="33" customFormat="1" ht="12.75">
      <c r="B58" s="41"/>
      <c r="C58" s="41"/>
      <c r="D58" s="41"/>
      <c r="E58" s="41"/>
      <c r="F58" s="41"/>
      <c r="G58" s="41"/>
    </row>
    <row r="59" spans="2:7" s="33" customFormat="1" ht="12.75">
      <c r="B59" s="41"/>
      <c r="C59" s="41"/>
      <c r="D59" s="41"/>
      <c r="E59" s="41"/>
      <c r="F59" s="41"/>
      <c r="G59" s="41"/>
    </row>
    <row r="60" spans="2:7" s="33" customFormat="1" ht="12.75">
      <c r="B60" s="41"/>
      <c r="C60" s="41"/>
      <c r="D60" s="41"/>
      <c r="E60" s="41"/>
      <c r="F60" s="41"/>
      <c r="G60" s="41"/>
    </row>
    <row r="61" spans="2:7" s="33" customFormat="1" ht="12.75">
      <c r="B61" s="41"/>
      <c r="C61" s="41"/>
      <c r="D61" s="41"/>
      <c r="E61" s="41"/>
      <c r="F61" s="41"/>
      <c r="G61" s="41"/>
    </row>
    <row r="62" spans="2:7" s="33" customFormat="1" ht="12.75">
      <c r="B62" s="41"/>
      <c r="C62" s="41"/>
      <c r="D62" s="41"/>
      <c r="E62" s="41"/>
      <c r="F62" s="41"/>
      <c r="G62" s="41"/>
    </row>
    <row r="63" spans="2:7" s="33" customFormat="1" ht="12.75">
      <c r="B63" s="41"/>
      <c r="C63" s="41"/>
      <c r="D63" s="41"/>
      <c r="E63" s="41"/>
      <c r="F63" s="41"/>
      <c r="G63" s="41"/>
    </row>
    <row r="64" spans="2:7" s="33" customFormat="1" ht="12.75">
      <c r="B64" s="41"/>
      <c r="C64" s="41"/>
      <c r="D64" s="41"/>
      <c r="E64" s="41"/>
      <c r="F64" s="41"/>
      <c r="G64" s="41"/>
    </row>
    <row r="65" spans="2:7" s="33" customFormat="1" ht="12.75">
      <c r="B65" s="41"/>
      <c r="C65" s="41"/>
      <c r="D65" s="41"/>
      <c r="E65" s="41"/>
      <c r="F65" s="41"/>
      <c r="G65" s="41"/>
    </row>
    <row r="66" spans="2:7" s="33" customFormat="1" ht="12.75">
      <c r="B66" s="41"/>
      <c r="C66" s="41"/>
      <c r="D66" s="41"/>
      <c r="E66" s="41"/>
      <c r="F66" s="41"/>
      <c r="G66" s="41"/>
    </row>
    <row r="67" spans="2:7" s="33" customFormat="1" ht="12.75">
      <c r="B67" s="41"/>
      <c r="C67" s="41"/>
      <c r="D67" s="41"/>
      <c r="E67" s="41"/>
      <c r="F67" s="41"/>
      <c r="G67" s="41"/>
    </row>
    <row r="68" spans="2:7" s="33" customFormat="1" ht="12.75">
      <c r="B68" s="41"/>
      <c r="C68" s="41"/>
      <c r="D68" s="41"/>
      <c r="E68" s="41"/>
      <c r="F68" s="41"/>
      <c r="G68" s="41"/>
    </row>
    <row r="69" spans="2:7" s="33" customFormat="1" ht="12.75">
      <c r="B69" s="41"/>
      <c r="C69" s="41"/>
      <c r="D69" s="41"/>
      <c r="E69" s="41"/>
      <c r="F69" s="41"/>
      <c r="G69" s="41"/>
    </row>
    <row r="70" spans="2:7" s="33" customFormat="1" ht="12.75">
      <c r="B70" s="41"/>
      <c r="C70" s="41"/>
      <c r="D70" s="41"/>
      <c r="E70" s="41"/>
      <c r="F70" s="41"/>
      <c r="G70" s="41"/>
    </row>
    <row r="71" spans="2:7" s="33" customFormat="1" ht="12.75">
      <c r="B71" s="41"/>
      <c r="C71" s="41"/>
      <c r="D71" s="41"/>
      <c r="E71" s="41"/>
      <c r="F71" s="41"/>
      <c r="G71" s="41"/>
    </row>
    <row r="72" spans="2:7" s="33" customFormat="1" ht="12.75">
      <c r="B72" s="41"/>
      <c r="C72" s="41"/>
      <c r="D72" s="41"/>
      <c r="E72" s="41"/>
      <c r="F72" s="41"/>
      <c r="G72" s="41"/>
    </row>
    <row r="73" spans="2:7" s="33" customFormat="1" ht="12.75">
      <c r="B73" s="41"/>
      <c r="C73" s="41"/>
      <c r="D73" s="41"/>
      <c r="E73" s="41"/>
      <c r="F73" s="41"/>
      <c r="G73" s="41"/>
    </row>
    <row r="74" spans="2:7" s="33" customFormat="1" ht="12.75">
      <c r="B74" s="41"/>
      <c r="C74" s="41"/>
      <c r="D74" s="41"/>
      <c r="E74" s="41"/>
      <c r="F74" s="41"/>
      <c r="G74" s="41"/>
    </row>
    <row r="75" spans="2:7" s="33" customFormat="1" ht="12.75">
      <c r="B75" s="41"/>
      <c r="C75" s="41"/>
      <c r="D75" s="41"/>
      <c r="E75" s="41"/>
      <c r="F75" s="41"/>
      <c r="G75" s="41"/>
    </row>
    <row r="76" spans="2:7" s="33" customFormat="1" ht="12.75">
      <c r="B76" s="41"/>
      <c r="C76" s="41"/>
      <c r="D76" s="41"/>
      <c r="E76" s="41"/>
      <c r="F76" s="41"/>
      <c r="G76" s="41"/>
    </row>
    <row r="77" spans="2:7" s="33" customFormat="1" ht="12.75">
      <c r="B77" s="41"/>
      <c r="C77" s="41"/>
      <c r="D77" s="41"/>
      <c r="E77" s="41"/>
      <c r="F77" s="41"/>
      <c r="G77" s="41"/>
    </row>
    <row r="78" spans="2:7" s="33" customFormat="1" ht="12.75">
      <c r="B78" s="41"/>
      <c r="C78" s="41"/>
      <c r="D78" s="41"/>
      <c r="E78" s="41"/>
      <c r="F78" s="41"/>
      <c r="G78" s="41"/>
    </row>
    <row r="79" spans="2:7" s="33" customFormat="1" ht="12.75">
      <c r="B79" s="41"/>
      <c r="C79" s="41"/>
      <c r="D79" s="41"/>
      <c r="E79" s="41"/>
      <c r="F79" s="41"/>
      <c r="G79" s="41"/>
    </row>
    <row r="80" spans="2:7" s="33" customFormat="1" ht="12.75">
      <c r="B80" s="41"/>
      <c r="C80" s="41"/>
      <c r="D80" s="41"/>
      <c r="E80" s="41"/>
      <c r="F80" s="41"/>
      <c r="G80" s="41"/>
    </row>
    <row r="81" spans="2:7" s="33" customFormat="1" ht="12.75">
      <c r="B81" s="41"/>
      <c r="C81" s="41"/>
      <c r="D81" s="41"/>
      <c r="E81" s="41"/>
      <c r="F81" s="41"/>
      <c r="G81" s="41"/>
    </row>
    <row r="82" spans="2:7" s="33" customFormat="1" ht="12.75">
      <c r="B82" s="41"/>
      <c r="C82" s="41"/>
      <c r="D82" s="41"/>
      <c r="E82" s="41"/>
      <c r="F82" s="41"/>
      <c r="G82" s="41"/>
    </row>
    <row r="83" spans="2:7" s="33" customFormat="1" ht="12.75">
      <c r="B83" s="41"/>
      <c r="C83" s="41"/>
      <c r="D83" s="41"/>
      <c r="E83" s="41"/>
      <c r="F83" s="41"/>
      <c r="G83" s="41"/>
    </row>
    <row r="84" spans="2:7" s="33" customFormat="1" ht="12.75">
      <c r="B84" s="41"/>
      <c r="C84" s="41"/>
      <c r="D84" s="41"/>
      <c r="E84" s="41"/>
      <c r="F84" s="41"/>
      <c r="G84" s="41"/>
    </row>
    <row r="85" spans="2:7" s="33" customFormat="1" ht="12.75">
      <c r="B85" s="41"/>
      <c r="C85" s="41"/>
      <c r="D85" s="41"/>
      <c r="E85" s="41"/>
      <c r="F85" s="41"/>
      <c r="G85" s="41"/>
    </row>
    <row r="86" spans="2:7" s="33" customFormat="1" ht="12.75">
      <c r="B86" s="41"/>
      <c r="C86" s="41"/>
      <c r="D86" s="41"/>
      <c r="E86" s="41"/>
      <c r="F86" s="41"/>
      <c r="G86" s="41"/>
    </row>
    <row r="87" spans="2:7" s="33" customFormat="1" ht="12.75">
      <c r="B87" s="41"/>
      <c r="C87" s="41"/>
      <c r="D87" s="41"/>
      <c r="E87" s="41"/>
      <c r="F87" s="41"/>
      <c r="G87" s="41"/>
    </row>
    <row r="88" spans="2:7" s="33" customFormat="1" ht="12.75">
      <c r="B88" s="41"/>
      <c r="C88" s="41"/>
      <c r="D88" s="41"/>
      <c r="E88" s="41"/>
      <c r="F88" s="41"/>
      <c r="G88" s="41"/>
    </row>
    <row r="89" spans="2:7" s="33" customFormat="1" ht="12.75">
      <c r="B89" s="41"/>
      <c r="C89" s="41"/>
      <c r="D89" s="41"/>
      <c r="E89" s="41"/>
      <c r="F89" s="41"/>
      <c r="G89" s="41"/>
    </row>
    <row r="90" spans="2:7" s="33" customFormat="1" ht="12.75">
      <c r="B90" s="41"/>
      <c r="C90" s="41"/>
      <c r="D90" s="41"/>
      <c r="E90" s="41"/>
      <c r="F90" s="41"/>
      <c r="G90" s="41"/>
    </row>
    <row r="91" spans="2:7" s="33" customFormat="1" ht="12.75">
      <c r="B91" s="41"/>
      <c r="C91" s="41"/>
      <c r="D91" s="41"/>
      <c r="E91" s="41"/>
      <c r="F91" s="41"/>
      <c r="G91" s="41"/>
    </row>
    <row r="92" spans="2:7" s="33" customFormat="1" ht="12.75">
      <c r="B92" s="41"/>
      <c r="C92" s="41"/>
      <c r="D92" s="41"/>
      <c r="E92" s="41"/>
      <c r="F92" s="41"/>
      <c r="G92" s="41"/>
    </row>
    <row r="93" spans="2:7" s="33" customFormat="1" ht="12.75">
      <c r="B93" s="41"/>
      <c r="C93" s="41"/>
      <c r="D93" s="41"/>
      <c r="E93" s="41"/>
      <c r="F93" s="41"/>
      <c r="G93" s="41"/>
    </row>
    <row r="94" spans="2:7" s="33" customFormat="1" ht="12.75">
      <c r="B94" s="41"/>
      <c r="C94" s="41"/>
      <c r="D94" s="41"/>
      <c r="E94" s="41"/>
      <c r="F94" s="41"/>
      <c r="G94" s="41"/>
    </row>
    <row r="95" spans="2:7" s="33" customFormat="1" ht="12.75">
      <c r="B95" s="41"/>
      <c r="C95" s="41"/>
      <c r="D95" s="41"/>
      <c r="E95" s="41"/>
      <c r="F95" s="41"/>
      <c r="G95" s="41"/>
    </row>
    <row r="96" spans="2:7" s="33" customFormat="1" ht="12.75">
      <c r="B96" s="41"/>
      <c r="C96" s="41"/>
      <c r="D96" s="41"/>
      <c r="E96" s="41"/>
      <c r="F96" s="41"/>
      <c r="G96" s="41"/>
    </row>
    <row r="97" spans="2:7" s="33" customFormat="1" ht="12.75">
      <c r="B97" s="41"/>
      <c r="C97" s="41"/>
      <c r="D97" s="41"/>
      <c r="E97" s="41"/>
      <c r="F97" s="41"/>
      <c r="G97" s="41"/>
    </row>
    <row r="98" spans="2:7" s="33" customFormat="1" ht="12.75">
      <c r="B98" s="41"/>
      <c r="C98" s="41"/>
      <c r="D98" s="41"/>
      <c r="E98" s="41"/>
      <c r="F98" s="41"/>
      <c r="G98" s="41"/>
    </row>
    <row r="99" spans="2:7" s="33" customFormat="1" ht="12.75">
      <c r="B99" s="41"/>
      <c r="C99" s="41"/>
      <c r="D99" s="41"/>
      <c r="E99" s="41"/>
      <c r="F99" s="41"/>
      <c r="G99" s="41"/>
    </row>
    <row r="100" spans="2:7" s="33" customFormat="1" ht="12.75">
      <c r="B100" s="41"/>
      <c r="C100" s="41"/>
      <c r="D100" s="41"/>
      <c r="E100" s="41"/>
      <c r="F100" s="41"/>
      <c r="G100" s="41"/>
    </row>
    <row r="101" spans="2:7" s="33" customFormat="1" ht="12.75">
      <c r="B101" s="41"/>
      <c r="C101" s="41"/>
      <c r="D101" s="41"/>
      <c r="E101" s="41"/>
      <c r="F101" s="41"/>
      <c r="G101" s="41"/>
    </row>
    <row r="102" spans="2:7" s="33" customFormat="1" ht="12.75">
      <c r="B102" s="41"/>
      <c r="C102" s="41"/>
      <c r="D102" s="41"/>
      <c r="E102" s="41"/>
      <c r="F102" s="41"/>
      <c r="G102" s="41"/>
    </row>
    <row r="103" spans="2:7" s="33" customFormat="1" ht="12.75">
      <c r="B103" s="41"/>
      <c r="C103" s="41"/>
      <c r="D103" s="41"/>
      <c r="E103" s="41"/>
      <c r="F103" s="41"/>
      <c r="G103" s="41"/>
    </row>
    <row r="104" spans="2:7" s="33" customFormat="1" ht="12.75">
      <c r="B104" s="41"/>
      <c r="C104" s="41"/>
      <c r="D104" s="41"/>
      <c r="E104" s="41"/>
      <c r="F104" s="41"/>
      <c r="G104" s="41"/>
    </row>
    <row r="105" spans="2:7" s="33" customFormat="1" ht="12.75">
      <c r="B105" s="41"/>
      <c r="C105" s="41"/>
      <c r="D105" s="41"/>
      <c r="E105" s="41"/>
      <c r="F105" s="41"/>
      <c r="G105" s="41"/>
    </row>
    <row r="106" spans="2:7" s="33" customFormat="1" ht="12.75">
      <c r="B106" s="41"/>
      <c r="C106" s="41"/>
      <c r="D106" s="41"/>
      <c r="E106" s="41"/>
      <c r="F106" s="41"/>
      <c r="G106" s="41"/>
    </row>
    <row r="107" spans="2:7" s="33" customFormat="1" ht="12.75">
      <c r="B107" s="41"/>
      <c r="C107" s="41"/>
      <c r="D107" s="41"/>
      <c r="E107" s="41"/>
      <c r="F107" s="41"/>
      <c r="G107" s="41"/>
    </row>
    <row r="108" spans="2:7" s="33" customFormat="1" ht="12.75">
      <c r="B108" s="41"/>
      <c r="C108" s="41"/>
      <c r="D108" s="41"/>
      <c r="E108" s="41"/>
      <c r="F108" s="41"/>
      <c r="G108" s="41"/>
    </row>
    <row r="109" spans="2:6" s="33" customFormat="1" ht="12.75">
      <c r="B109" s="41"/>
      <c r="C109" s="41"/>
      <c r="D109" s="41"/>
      <c r="E109" s="41"/>
      <c r="F109" s="41"/>
    </row>
    <row r="110" spans="2:6" s="33" customFormat="1" ht="12.75">
      <c r="B110" s="41"/>
      <c r="C110" s="41"/>
      <c r="D110" s="41"/>
      <c r="E110" s="41"/>
      <c r="F110" s="41"/>
    </row>
    <row r="111" spans="2:6" s="33" customFormat="1" ht="12.75">
      <c r="B111" s="41"/>
      <c r="C111" s="41"/>
      <c r="D111" s="41"/>
      <c r="E111" s="41"/>
      <c r="F111" s="41"/>
    </row>
    <row r="112" spans="2:6" s="33" customFormat="1" ht="12.75">
      <c r="B112" s="41"/>
      <c r="C112" s="41"/>
      <c r="D112" s="41"/>
      <c r="E112" s="41"/>
      <c r="F112" s="41"/>
    </row>
    <row r="113" spans="2:6" s="33" customFormat="1" ht="12.75">
      <c r="B113" s="41"/>
      <c r="C113" s="41"/>
      <c r="D113" s="41"/>
      <c r="E113" s="41"/>
      <c r="F113" s="41"/>
    </row>
    <row r="114" spans="2:6" s="33" customFormat="1" ht="12.75">
      <c r="B114" s="41"/>
      <c r="C114" s="41"/>
      <c r="D114" s="41"/>
      <c r="E114" s="41"/>
      <c r="F114" s="41"/>
    </row>
    <row r="115" spans="2:6" s="33" customFormat="1" ht="12.75">
      <c r="B115" s="41"/>
      <c r="C115" s="41"/>
      <c r="D115" s="41"/>
      <c r="E115" s="41"/>
      <c r="F115" s="41"/>
    </row>
    <row r="116" spans="2:6" s="33" customFormat="1" ht="12.75">
      <c r="B116" s="41"/>
      <c r="C116" s="41"/>
      <c r="D116" s="41"/>
      <c r="E116" s="41"/>
      <c r="F116" s="41"/>
    </row>
    <row r="117" spans="2:6" s="33" customFormat="1" ht="12.75">
      <c r="B117" s="41"/>
      <c r="C117" s="41"/>
      <c r="D117" s="41"/>
      <c r="E117" s="41"/>
      <c r="F117" s="41"/>
    </row>
    <row r="118" spans="2:6" s="33" customFormat="1" ht="12.75">
      <c r="B118" s="41"/>
      <c r="C118" s="41"/>
      <c r="D118" s="41"/>
      <c r="E118" s="41"/>
      <c r="F118" s="41"/>
    </row>
    <row r="119" spans="2:6" s="33" customFormat="1" ht="12.75">
      <c r="B119" s="41"/>
      <c r="C119" s="41"/>
      <c r="D119" s="41"/>
      <c r="E119" s="41"/>
      <c r="F119" s="41"/>
    </row>
    <row r="120" spans="2:6" s="33" customFormat="1" ht="12.75">
      <c r="B120" s="41"/>
      <c r="C120" s="41"/>
      <c r="D120" s="41"/>
      <c r="E120" s="41"/>
      <c r="F120" s="41"/>
    </row>
    <row r="121" spans="2:6" s="33" customFormat="1" ht="12.75">
      <c r="B121" s="41"/>
      <c r="C121" s="41"/>
      <c r="D121" s="41"/>
      <c r="E121" s="41"/>
      <c r="F121" s="41"/>
    </row>
    <row r="122" spans="2:6" s="33" customFormat="1" ht="12.75">
      <c r="B122" s="41"/>
      <c r="C122" s="41"/>
      <c r="D122" s="41"/>
      <c r="E122" s="41"/>
      <c r="F122" s="41"/>
    </row>
    <row r="123" spans="2:6" s="33" customFormat="1" ht="12.75">
      <c r="B123" s="41"/>
      <c r="C123" s="41"/>
      <c r="D123" s="41"/>
      <c r="E123" s="41"/>
      <c r="F123" s="41"/>
    </row>
    <row r="124" spans="2:6" s="33" customFormat="1" ht="12.75">
      <c r="B124" s="41"/>
      <c r="C124" s="41"/>
      <c r="D124" s="41"/>
      <c r="E124" s="41"/>
      <c r="F124" s="41"/>
    </row>
    <row r="125" spans="2:6" s="33" customFormat="1" ht="12.75">
      <c r="B125" s="41"/>
      <c r="C125" s="41"/>
      <c r="D125" s="41"/>
      <c r="E125" s="41"/>
      <c r="F125" s="41"/>
    </row>
    <row r="126" spans="2:6" s="33" customFormat="1" ht="12.75">
      <c r="B126" s="41"/>
      <c r="C126" s="41"/>
      <c r="D126" s="41"/>
      <c r="E126" s="41"/>
      <c r="F126" s="41"/>
    </row>
    <row r="127" spans="2:6" s="33" customFormat="1" ht="12.75">
      <c r="B127" s="41"/>
      <c r="C127" s="41"/>
      <c r="D127" s="41"/>
      <c r="E127" s="41"/>
      <c r="F127" s="41"/>
    </row>
    <row r="128" spans="2:6" s="33" customFormat="1" ht="12.75">
      <c r="B128" s="41"/>
      <c r="C128" s="41"/>
      <c r="D128" s="41"/>
      <c r="E128" s="41"/>
      <c r="F128" s="41"/>
    </row>
    <row r="129" spans="2:6" s="33" customFormat="1" ht="12.75">
      <c r="B129" s="41"/>
      <c r="C129" s="41"/>
      <c r="D129" s="41"/>
      <c r="E129" s="41"/>
      <c r="F129" s="41"/>
    </row>
    <row r="130" spans="2:6" s="33" customFormat="1" ht="12.75">
      <c r="B130" s="41"/>
      <c r="C130" s="41"/>
      <c r="D130" s="41"/>
      <c r="E130" s="41"/>
      <c r="F130" s="41"/>
    </row>
    <row r="131" spans="2:6" s="33" customFormat="1" ht="12.75">
      <c r="B131" s="41"/>
      <c r="C131" s="41"/>
      <c r="D131" s="41"/>
      <c r="E131" s="41"/>
      <c r="F131" s="41"/>
    </row>
    <row r="132" spans="2:6" s="33" customFormat="1" ht="12.75">
      <c r="B132" s="41"/>
      <c r="C132" s="41"/>
      <c r="D132" s="41"/>
      <c r="E132" s="41"/>
      <c r="F132" s="41"/>
    </row>
    <row r="133" spans="2:6" s="33" customFormat="1" ht="12.75">
      <c r="B133" s="41"/>
      <c r="C133" s="41"/>
      <c r="D133" s="41"/>
      <c r="E133" s="41"/>
      <c r="F133" s="41"/>
    </row>
    <row r="134" spans="2:6" s="33" customFormat="1" ht="12.75">
      <c r="B134" s="41"/>
      <c r="C134" s="41"/>
      <c r="D134" s="41"/>
      <c r="E134" s="41"/>
      <c r="F134" s="41"/>
    </row>
    <row r="135" spans="2:6" s="33" customFormat="1" ht="12.75">
      <c r="B135" s="41"/>
      <c r="C135" s="41"/>
      <c r="D135" s="41"/>
      <c r="E135" s="41"/>
      <c r="F135" s="41"/>
    </row>
    <row r="136" spans="2:6" s="33" customFormat="1" ht="12.75">
      <c r="B136" s="41"/>
      <c r="C136" s="41"/>
      <c r="D136" s="41"/>
      <c r="E136" s="41"/>
      <c r="F136" s="41"/>
    </row>
    <row r="137" spans="2:6" s="33" customFormat="1" ht="12.75">
      <c r="B137" s="41"/>
      <c r="C137" s="41"/>
      <c r="D137" s="41"/>
      <c r="E137" s="41"/>
      <c r="F137" s="41"/>
    </row>
    <row r="138" spans="2:6" s="33" customFormat="1" ht="12.75">
      <c r="B138" s="41"/>
      <c r="C138" s="41"/>
      <c r="D138" s="41"/>
      <c r="E138" s="41"/>
      <c r="F138" s="41"/>
    </row>
    <row r="139" spans="2:6" s="33" customFormat="1" ht="12.75">
      <c r="B139" s="41"/>
      <c r="C139" s="41"/>
      <c r="D139" s="41"/>
      <c r="E139" s="41"/>
      <c r="F139" s="41"/>
    </row>
    <row r="140" spans="2:6" s="33" customFormat="1" ht="12.75">
      <c r="B140" s="41"/>
      <c r="C140" s="41"/>
      <c r="D140" s="41"/>
      <c r="E140" s="41"/>
      <c r="F140" s="41"/>
    </row>
    <row r="141" spans="2:6" s="33" customFormat="1" ht="12.75">
      <c r="B141" s="41"/>
      <c r="C141" s="41"/>
      <c r="D141" s="41"/>
      <c r="E141" s="41"/>
      <c r="F141" s="41"/>
    </row>
    <row r="142" spans="2:6" s="33" customFormat="1" ht="12.75">
      <c r="B142" s="41"/>
      <c r="C142" s="41"/>
      <c r="D142" s="41"/>
      <c r="E142" s="41"/>
      <c r="F142" s="41"/>
    </row>
    <row r="143" spans="2:6" s="33" customFormat="1" ht="12.75">
      <c r="B143" s="41"/>
      <c r="C143" s="41"/>
      <c r="D143" s="41"/>
      <c r="E143" s="41"/>
      <c r="F143" s="41"/>
    </row>
    <row r="144" spans="2:6" s="33" customFormat="1" ht="12.75">
      <c r="B144" s="41"/>
      <c r="C144" s="41"/>
      <c r="D144" s="41"/>
      <c r="E144" s="41"/>
      <c r="F144" s="41"/>
    </row>
    <row r="145" spans="2:6" s="33" customFormat="1" ht="12.75">
      <c r="B145" s="41"/>
      <c r="C145" s="41"/>
      <c r="D145" s="41"/>
      <c r="E145" s="41"/>
      <c r="F145" s="41"/>
    </row>
    <row r="146" spans="2:6" s="33" customFormat="1" ht="12.75">
      <c r="B146" s="41"/>
      <c r="C146" s="41"/>
      <c r="D146" s="41"/>
      <c r="E146" s="41"/>
      <c r="F146" s="41"/>
    </row>
    <row r="147" spans="2:6" s="33" customFormat="1" ht="12.75">
      <c r="B147" s="41"/>
      <c r="C147" s="41"/>
      <c r="D147" s="41"/>
      <c r="E147" s="41"/>
      <c r="F147" s="41"/>
    </row>
    <row r="148" spans="2:6" s="33" customFormat="1" ht="12.75">
      <c r="B148" s="41"/>
      <c r="C148" s="41"/>
      <c r="D148" s="41"/>
      <c r="E148" s="41"/>
      <c r="F148" s="41"/>
    </row>
    <row r="149" spans="2:6" s="33" customFormat="1" ht="12.75">
      <c r="B149" s="41"/>
      <c r="C149" s="41"/>
      <c r="D149" s="41"/>
      <c r="E149" s="41"/>
      <c r="F149" s="41"/>
    </row>
    <row r="150" spans="2:6" s="33" customFormat="1" ht="12.75">
      <c r="B150" s="41"/>
      <c r="C150" s="41"/>
      <c r="D150" s="41"/>
      <c r="E150" s="41"/>
      <c r="F150" s="41"/>
    </row>
    <row r="151" spans="2:6" s="33" customFormat="1" ht="12.75">
      <c r="B151" s="41"/>
      <c r="C151" s="41"/>
      <c r="D151" s="41"/>
      <c r="E151" s="41"/>
      <c r="F151" s="41"/>
    </row>
    <row r="152" spans="2:6" s="33" customFormat="1" ht="12.75">
      <c r="B152" s="41"/>
      <c r="C152" s="41"/>
      <c r="D152" s="41"/>
      <c r="E152" s="41"/>
      <c r="F152" s="41"/>
    </row>
    <row r="153" spans="2:6" s="33" customFormat="1" ht="12.75">
      <c r="B153" s="41"/>
      <c r="C153" s="41"/>
      <c r="D153" s="41"/>
      <c r="E153" s="41"/>
      <c r="F153" s="41"/>
    </row>
    <row r="154" spans="2:6" s="33" customFormat="1" ht="12.75">
      <c r="B154" s="41"/>
      <c r="C154" s="41"/>
      <c r="D154" s="41"/>
      <c r="E154" s="41"/>
      <c r="F154" s="41"/>
    </row>
    <row r="155" spans="2:6" s="33" customFormat="1" ht="12.75">
      <c r="B155" s="41"/>
      <c r="C155" s="41"/>
      <c r="D155" s="41"/>
      <c r="E155" s="41"/>
      <c r="F155" s="41"/>
    </row>
    <row r="156" spans="2:6" s="33" customFormat="1" ht="12.75">
      <c r="B156" s="41"/>
      <c r="C156" s="41"/>
      <c r="D156" s="41"/>
      <c r="E156" s="41"/>
      <c r="F156" s="41"/>
    </row>
    <row r="157" spans="2:6" s="33" customFormat="1" ht="12.75">
      <c r="B157" s="41"/>
      <c r="C157" s="41"/>
      <c r="D157" s="41"/>
      <c r="E157" s="41"/>
      <c r="F157" s="41"/>
    </row>
    <row r="158" spans="2:6" s="33" customFormat="1" ht="12.75">
      <c r="B158" s="41"/>
      <c r="C158" s="41"/>
      <c r="D158" s="41"/>
      <c r="E158" s="41"/>
      <c r="F158" s="41"/>
    </row>
    <row r="159" spans="2:6" s="33" customFormat="1" ht="12.75">
      <c r="B159" s="41"/>
      <c r="C159" s="41"/>
      <c r="D159" s="41"/>
      <c r="E159" s="41"/>
      <c r="F159" s="41"/>
    </row>
    <row r="160" spans="2:6" s="33" customFormat="1" ht="12.75">
      <c r="B160" s="41"/>
      <c r="C160" s="41"/>
      <c r="D160" s="41"/>
      <c r="E160" s="41"/>
      <c r="F160" s="41"/>
    </row>
    <row r="161" spans="2:6" s="33" customFormat="1" ht="12.75">
      <c r="B161" s="41"/>
      <c r="C161" s="41"/>
      <c r="D161" s="41"/>
      <c r="E161" s="41"/>
      <c r="F161" s="41"/>
    </row>
    <row r="162" spans="2:6" s="33" customFormat="1" ht="12.75">
      <c r="B162" s="41"/>
      <c r="C162" s="41"/>
      <c r="D162" s="41"/>
      <c r="E162" s="41"/>
      <c r="F162" s="41"/>
    </row>
    <row r="163" spans="2:6" s="33" customFormat="1" ht="12.75">
      <c r="B163" s="41"/>
      <c r="C163" s="41"/>
      <c r="D163" s="41"/>
      <c r="E163" s="41"/>
      <c r="F163" s="41"/>
    </row>
    <row r="164" spans="2:6" s="33" customFormat="1" ht="12.75">
      <c r="B164" s="41"/>
      <c r="C164" s="41"/>
      <c r="D164" s="41"/>
      <c r="E164" s="41"/>
      <c r="F164" s="41"/>
    </row>
    <row r="165" spans="2:6" s="33" customFormat="1" ht="12.75">
      <c r="B165" s="41"/>
      <c r="C165" s="41"/>
      <c r="D165" s="41"/>
      <c r="E165" s="41"/>
      <c r="F165" s="41"/>
    </row>
    <row r="166" spans="2:6" s="33" customFormat="1" ht="12.75">
      <c r="B166" s="41"/>
      <c r="C166" s="41"/>
      <c r="D166" s="41"/>
      <c r="E166" s="41"/>
      <c r="F166" s="41"/>
    </row>
    <row r="167" spans="2:6" s="33" customFormat="1" ht="12.75">
      <c r="B167" s="41"/>
      <c r="C167" s="41"/>
      <c r="D167" s="41"/>
      <c r="E167" s="41"/>
      <c r="F167" s="41"/>
    </row>
    <row r="168" spans="2:6" s="33" customFormat="1" ht="12.75">
      <c r="B168" s="41"/>
      <c r="C168" s="41"/>
      <c r="D168" s="41"/>
      <c r="E168" s="41"/>
      <c r="F168" s="41"/>
    </row>
    <row r="169" spans="2:6" s="33" customFormat="1" ht="12.75">
      <c r="B169" s="41"/>
      <c r="C169" s="41"/>
      <c r="D169" s="41"/>
      <c r="E169" s="41"/>
      <c r="F169" s="41"/>
    </row>
    <row r="170" spans="2:6" s="33" customFormat="1" ht="12.75">
      <c r="B170" s="41"/>
      <c r="C170" s="41"/>
      <c r="D170" s="41"/>
      <c r="E170" s="41"/>
      <c r="F170" s="41"/>
    </row>
    <row r="171" spans="2:6" s="33" customFormat="1" ht="12.75">
      <c r="B171" s="41"/>
      <c r="C171" s="41"/>
      <c r="D171" s="41"/>
      <c r="E171" s="41"/>
      <c r="F171" s="41"/>
    </row>
    <row r="172" spans="2:6" s="33" customFormat="1" ht="12.75">
      <c r="B172" s="41"/>
      <c r="C172" s="41"/>
      <c r="D172" s="41"/>
      <c r="E172" s="41"/>
      <c r="F172" s="41"/>
    </row>
    <row r="173" spans="2:6" s="33" customFormat="1" ht="12.75">
      <c r="B173" s="41"/>
      <c r="C173" s="41"/>
      <c r="D173" s="41"/>
      <c r="E173" s="41"/>
      <c r="F173" s="41"/>
    </row>
    <row r="174" spans="2:6" s="33" customFormat="1" ht="12.75">
      <c r="B174" s="41"/>
      <c r="C174" s="41"/>
      <c r="D174" s="41"/>
      <c r="E174" s="41"/>
      <c r="F174" s="41"/>
    </row>
    <row r="175" spans="2:6" s="33" customFormat="1" ht="12.75">
      <c r="B175" s="41"/>
      <c r="C175" s="41"/>
      <c r="D175" s="41"/>
      <c r="E175" s="41"/>
      <c r="F175" s="41"/>
    </row>
    <row r="176" spans="2:6" s="33" customFormat="1" ht="12.75">
      <c r="B176" s="41"/>
      <c r="C176" s="41"/>
      <c r="D176" s="41"/>
      <c r="E176" s="41"/>
      <c r="F176" s="41"/>
    </row>
    <row r="177" spans="2:6" s="33" customFormat="1" ht="12.75">
      <c r="B177" s="41"/>
      <c r="C177" s="41"/>
      <c r="D177" s="41"/>
      <c r="E177" s="41"/>
      <c r="F177" s="41"/>
    </row>
    <row r="178" spans="2:6" s="33" customFormat="1" ht="12.75">
      <c r="B178" s="41"/>
      <c r="C178" s="41"/>
      <c r="D178" s="41"/>
      <c r="E178" s="41"/>
      <c r="F178" s="4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3"/>
  <sheetViews>
    <sheetView workbookViewId="0" topLeftCell="A1">
      <selection activeCell="E43" sqref="E43"/>
    </sheetView>
  </sheetViews>
  <sheetFormatPr defaultColWidth="9.140625" defaultRowHeight="12.75"/>
  <cols>
    <col min="1" max="1" width="23.421875" style="0" customWidth="1"/>
    <col min="2" max="2" width="8.57421875" style="16" customWidth="1"/>
    <col min="3" max="3" width="9.28125" style="16" customWidth="1"/>
    <col min="4" max="4" width="7.00390625" style="16" customWidth="1"/>
    <col min="5" max="5" width="9.7109375" style="16" customWidth="1"/>
    <col min="6" max="6" width="14.28125" style="16" customWidth="1"/>
    <col min="7" max="7" width="1.1484375" style="2" customWidth="1"/>
    <col min="8" max="8" width="10.140625" style="2" bestFit="1" customWidth="1"/>
    <col min="9" max="9" width="0.9921875" style="2" customWidth="1"/>
    <col min="11" max="12" width="12.8515625" style="0" customWidth="1"/>
  </cols>
  <sheetData>
    <row r="1" ht="15.75">
      <c r="A1" s="1" t="s">
        <v>7</v>
      </c>
    </row>
    <row r="2" ht="15.75">
      <c r="A2" s="1" t="s">
        <v>45</v>
      </c>
    </row>
    <row r="3" ht="15.75">
      <c r="A3" s="1" t="s">
        <v>47</v>
      </c>
    </row>
    <row r="4" spans="2:10" ht="12.75">
      <c r="B4" s="19" t="s">
        <v>41</v>
      </c>
      <c r="C4" s="19"/>
      <c r="D4" s="19"/>
      <c r="E4" s="19"/>
      <c r="F4" s="19"/>
      <c r="G4" s="11"/>
      <c r="H4" s="12"/>
      <c r="J4" s="3"/>
    </row>
    <row r="5" spans="2:26" s="2" customFormat="1" ht="12.75">
      <c r="B5" s="20" t="s">
        <v>0</v>
      </c>
      <c r="C5" s="20"/>
      <c r="D5" s="20"/>
      <c r="E5" s="20" t="s">
        <v>4</v>
      </c>
      <c r="F5" s="20"/>
      <c r="G5" s="3"/>
      <c r="H5" s="3" t="s">
        <v>39</v>
      </c>
      <c r="J5" s="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2" customFormat="1" ht="13.5" thickBot="1">
      <c r="A6" s="4"/>
      <c r="B6" s="21" t="s">
        <v>1</v>
      </c>
      <c r="C6" s="21" t="s">
        <v>2</v>
      </c>
      <c r="D6" s="21" t="s">
        <v>3</v>
      </c>
      <c r="E6" s="21" t="s">
        <v>5</v>
      </c>
      <c r="F6" s="21" t="s">
        <v>6</v>
      </c>
      <c r="G6" s="5"/>
      <c r="H6" s="10" t="s">
        <v>40</v>
      </c>
      <c r="J6" s="1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2" customFormat="1" ht="13.5" thickTop="1">
      <c r="A7" s="6" t="s">
        <v>8</v>
      </c>
      <c r="B7" s="16">
        <v>209</v>
      </c>
      <c r="C7" s="16">
        <v>117</v>
      </c>
      <c r="D7" s="16">
        <v>0</v>
      </c>
      <c r="E7" s="16">
        <v>74</v>
      </c>
      <c r="F7" s="16">
        <v>1</v>
      </c>
      <c r="G7">
        <v>2</v>
      </c>
      <c r="H7" s="7">
        <f aca="true" t="shared" si="0" ref="H7:H21">SUM(C7:E7)/(B7-F7)</f>
        <v>0.9182692307692307</v>
      </c>
      <c r="J7" s="23">
        <f>SUM(C7:E7)</f>
        <v>191</v>
      </c>
      <c r="K7" s="23">
        <f>+B7-F7</f>
        <v>208</v>
      </c>
      <c r="L7" s="23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2" customFormat="1" ht="12.75">
      <c r="A8" s="6" t="s">
        <v>9</v>
      </c>
      <c r="B8" s="16">
        <v>325</v>
      </c>
      <c r="C8" s="16">
        <v>172</v>
      </c>
      <c r="D8" s="16">
        <v>0</v>
      </c>
      <c r="E8" s="16">
        <v>18</v>
      </c>
      <c r="F8" s="16">
        <v>116</v>
      </c>
      <c r="G8">
        <v>6</v>
      </c>
      <c r="H8" s="7">
        <f t="shared" si="0"/>
        <v>0.9090909090909091</v>
      </c>
      <c r="J8" s="23">
        <f aca="true" t="shared" si="1" ref="J8:J40">SUM(C8:E8)</f>
        <v>190</v>
      </c>
      <c r="K8" s="23">
        <f>+B8-F8</f>
        <v>209</v>
      </c>
      <c r="L8" s="23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2" customFormat="1" ht="12.75">
      <c r="A9" s="6" t="s">
        <v>46</v>
      </c>
      <c r="B9" s="16">
        <v>453</v>
      </c>
      <c r="C9" s="16">
        <v>128</v>
      </c>
      <c r="D9" s="16">
        <v>1</v>
      </c>
      <c r="E9" s="16">
        <v>5</v>
      </c>
      <c r="F9" s="16">
        <v>305</v>
      </c>
      <c r="G9">
        <v>7</v>
      </c>
      <c r="H9" s="7">
        <f t="shared" si="0"/>
        <v>0.9054054054054054</v>
      </c>
      <c r="J9" s="23">
        <f t="shared" si="1"/>
        <v>134</v>
      </c>
      <c r="K9" s="23">
        <f aca="true" t="shared" si="2" ref="K9:K40">+B9-F9</f>
        <v>148</v>
      </c>
      <c r="L9" s="23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2" customFormat="1" ht="12.75">
      <c r="A10" s="6" t="s">
        <v>10</v>
      </c>
      <c r="B10" s="16">
        <v>940</v>
      </c>
      <c r="C10" s="16">
        <v>403</v>
      </c>
      <c r="D10" s="16">
        <v>0</v>
      </c>
      <c r="E10" s="16">
        <v>24</v>
      </c>
      <c r="F10" s="16">
        <v>480</v>
      </c>
      <c r="G10">
        <v>10</v>
      </c>
      <c r="H10" s="7">
        <f t="shared" si="0"/>
        <v>0.9282608695652174</v>
      </c>
      <c r="J10" s="23">
        <f t="shared" si="1"/>
        <v>427</v>
      </c>
      <c r="K10" s="23">
        <f t="shared" si="2"/>
        <v>460</v>
      </c>
      <c r="L10" s="23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2" customFormat="1" ht="12.75">
      <c r="A11" s="6" t="s">
        <v>11</v>
      </c>
      <c r="B11" s="16">
        <v>151</v>
      </c>
      <c r="C11" s="16">
        <v>53</v>
      </c>
      <c r="D11" s="16">
        <v>0</v>
      </c>
      <c r="E11" s="16">
        <v>15</v>
      </c>
      <c r="F11" s="16">
        <v>72</v>
      </c>
      <c r="G11">
        <v>7</v>
      </c>
      <c r="H11" s="7">
        <f t="shared" si="0"/>
        <v>0.8607594936708861</v>
      </c>
      <c r="J11" s="23">
        <f t="shared" si="1"/>
        <v>68</v>
      </c>
      <c r="K11" s="23">
        <f t="shared" si="2"/>
        <v>79</v>
      </c>
      <c r="L11" s="23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2" customFormat="1" ht="12.75">
      <c r="A12" s="6" t="s">
        <v>12</v>
      </c>
      <c r="B12" s="16">
        <v>149</v>
      </c>
      <c r="C12" s="16">
        <v>94</v>
      </c>
      <c r="D12" s="16">
        <v>0</v>
      </c>
      <c r="E12" s="16">
        <v>20</v>
      </c>
      <c r="F12" s="16">
        <v>34</v>
      </c>
      <c r="G12">
        <v>7</v>
      </c>
      <c r="H12" s="7">
        <f t="shared" si="0"/>
        <v>0.991304347826087</v>
      </c>
      <c r="J12" s="23">
        <f t="shared" si="1"/>
        <v>114</v>
      </c>
      <c r="K12" s="23">
        <f t="shared" si="2"/>
        <v>115</v>
      </c>
      <c r="L12" s="23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2" customFormat="1" ht="12.75">
      <c r="A13" s="6" t="s">
        <v>13</v>
      </c>
      <c r="B13" s="16">
        <v>166</v>
      </c>
      <c r="C13" s="16">
        <v>121</v>
      </c>
      <c r="D13" s="16">
        <v>0</v>
      </c>
      <c r="E13" s="16">
        <v>40</v>
      </c>
      <c r="F13" s="16">
        <v>0</v>
      </c>
      <c r="G13">
        <v>0</v>
      </c>
      <c r="H13" s="7">
        <f t="shared" si="0"/>
        <v>0.9698795180722891</v>
      </c>
      <c r="J13" s="23">
        <f t="shared" si="1"/>
        <v>161</v>
      </c>
      <c r="K13" s="23">
        <f t="shared" si="2"/>
        <v>166</v>
      </c>
      <c r="L13" s="2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2" customFormat="1" ht="12.75">
      <c r="A14" s="6" t="s">
        <v>14</v>
      </c>
      <c r="B14" s="16">
        <v>946</v>
      </c>
      <c r="C14" s="16">
        <v>176</v>
      </c>
      <c r="D14" s="16">
        <v>1</v>
      </c>
      <c r="E14" s="16">
        <v>146</v>
      </c>
      <c r="F14" s="16">
        <v>602</v>
      </c>
      <c r="G14">
        <v>24</v>
      </c>
      <c r="H14" s="7">
        <f t="shared" si="0"/>
        <v>0.938953488372093</v>
      </c>
      <c r="J14" s="23">
        <f t="shared" si="1"/>
        <v>323</v>
      </c>
      <c r="K14" s="23">
        <f t="shared" si="2"/>
        <v>344</v>
      </c>
      <c r="L14" s="23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2" customFormat="1" ht="12.75">
      <c r="A15" s="6" t="s">
        <v>15</v>
      </c>
      <c r="B15" s="16">
        <v>402</v>
      </c>
      <c r="C15" s="16">
        <v>218</v>
      </c>
      <c r="D15" s="16">
        <v>1</v>
      </c>
      <c r="E15" s="16">
        <v>17</v>
      </c>
      <c r="F15" s="16">
        <v>159</v>
      </c>
      <c r="G15">
        <v>0</v>
      </c>
      <c r="H15" s="7">
        <f t="shared" si="0"/>
        <v>0.9711934156378601</v>
      </c>
      <c r="J15" s="23">
        <f t="shared" si="1"/>
        <v>236</v>
      </c>
      <c r="K15" s="23">
        <f t="shared" si="2"/>
        <v>243</v>
      </c>
      <c r="L15" s="23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2" customFormat="1" ht="12.75">
      <c r="A16" s="6" t="s">
        <v>16</v>
      </c>
      <c r="B16" s="16">
        <v>687</v>
      </c>
      <c r="C16" s="16">
        <v>265</v>
      </c>
      <c r="D16" s="16">
        <v>0</v>
      </c>
      <c r="E16" s="16">
        <v>58</v>
      </c>
      <c r="F16" s="16">
        <v>347</v>
      </c>
      <c r="G16">
        <v>33</v>
      </c>
      <c r="H16" s="7">
        <f t="shared" si="0"/>
        <v>0.95</v>
      </c>
      <c r="J16" s="23">
        <f t="shared" si="1"/>
        <v>323</v>
      </c>
      <c r="K16" s="23">
        <f t="shared" si="2"/>
        <v>340</v>
      </c>
      <c r="L16" s="23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2" customFormat="1" ht="12.75">
      <c r="A17" s="6" t="s">
        <v>17</v>
      </c>
      <c r="B17" s="16">
        <v>482</v>
      </c>
      <c r="C17" s="16">
        <v>201</v>
      </c>
      <c r="D17" s="16">
        <v>0</v>
      </c>
      <c r="E17" s="16">
        <v>14</v>
      </c>
      <c r="F17" s="16">
        <v>250</v>
      </c>
      <c r="G17">
        <v>0</v>
      </c>
      <c r="H17" s="7">
        <f t="shared" si="0"/>
        <v>0.9267241379310345</v>
      </c>
      <c r="J17" s="23">
        <f t="shared" si="1"/>
        <v>215</v>
      </c>
      <c r="K17" s="23">
        <f t="shared" si="2"/>
        <v>232</v>
      </c>
      <c r="L17" s="23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2" customFormat="1" ht="12.75">
      <c r="A18" s="6" t="s">
        <v>18</v>
      </c>
      <c r="B18" s="16">
        <v>84</v>
      </c>
      <c r="C18" s="16">
        <v>59</v>
      </c>
      <c r="D18" s="16">
        <v>0</v>
      </c>
      <c r="E18" s="16">
        <v>7</v>
      </c>
      <c r="F18" s="16">
        <v>8</v>
      </c>
      <c r="G18">
        <v>2</v>
      </c>
      <c r="H18" s="7">
        <f t="shared" si="0"/>
        <v>0.868421052631579</v>
      </c>
      <c r="J18" s="23">
        <f t="shared" si="1"/>
        <v>66</v>
      </c>
      <c r="K18" s="23">
        <f t="shared" si="2"/>
        <v>76</v>
      </c>
      <c r="L18" s="23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2" customFormat="1" ht="12.75">
      <c r="A19" s="6" t="s">
        <v>19</v>
      </c>
      <c r="B19" s="16">
        <v>216</v>
      </c>
      <c r="C19" s="16">
        <v>60</v>
      </c>
      <c r="D19" s="16">
        <v>0</v>
      </c>
      <c r="E19" s="16">
        <v>8</v>
      </c>
      <c r="F19" s="16">
        <v>142</v>
      </c>
      <c r="G19">
        <v>1</v>
      </c>
      <c r="H19" s="7">
        <f t="shared" si="0"/>
        <v>0.918918918918919</v>
      </c>
      <c r="J19" s="23">
        <f t="shared" si="1"/>
        <v>68</v>
      </c>
      <c r="K19" s="23">
        <f t="shared" si="2"/>
        <v>74</v>
      </c>
      <c r="L19" s="23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2" customFormat="1" ht="12.75">
      <c r="A20" s="6" t="s">
        <v>20</v>
      </c>
      <c r="B20" s="16">
        <v>1510</v>
      </c>
      <c r="C20" s="16">
        <v>522</v>
      </c>
      <c r="D20" s="16">
        <v>1</v>
      </c>
      <c r="E20" s="16">
        <v>81</v>
      </c>
      <c r="F20" s="16">
        <v>852</v>
      </c>
      <c r="G20">
        <v>18</v>
      </c>
      <c r="H20" s="7">
        <f t="shared" si="0"/>
        <v>0.9179331306990881</v>
      </c>
      <c r="J20" s="23">
        <f t="shared" si="1"/>
        <v>604</v>
      </c>
      <c r="K20" s="23">
        <f t="shared" si="2"/>
        <v>658</v>
      </c>
      <c r="L20" s="23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8" customFormat="1" ht="12.75">
      <c r="A21" s="6" t="s">
        <v>21</v>
      </c>
      <c r="B21" s="16">
        <v>163</v>
      </c>
      <c r="C21" s="16">
        <v>138</v>
      </c>
      <c r="D21" s="16">
        <v>1</v>
      </c>
      <c r="E21" s="16">
        <v>7</v>
      </c>
      <c r="F21" s="16">
        <v>0</v>
      </c>
      <c r="G21">
        <v>0</v>
      </c>
      <c r="H21" s="7">
        <f t="shared" si="0"/>
        <v>0.8957055214723927</v>
      </c>
      <c r="J21" s="23">
        <f t="shared" si="1"/>
        <v>146</v>
      </c>
      <c r="K21" s="23">
        <f t="shared" si="2"/>
        <v>163</v>
      </c>
      <c r="L21" s="23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2" customFormat="1" ht="12.75">
      <c r="A22" s="6" t="s">
        <v>22</v>
      </c>
      <c r="B22" s="16">
        <v>160</v>
      </c>
      <c r="C22" s="16">
        <v>87</v>
      </c>
      <c r="D22" s="16">
        <v>0</v>
      </c>
      <c r="E22" s="16">
        <v>18</v>
      </c>
      <c r="F22" s="16">
        <v>52</v>
      </c>
      <c r="G22">
        <v>0</v>
      </c>
      <c r="H22" s="7">
        <f>SUM(C22:E22)/(B22-F22)</f>
        <v>0.9722222222222222</v>
      </c>
      <c r="J22" s="23">
        <f t="shared" si="1"/>
        <v>105</v>
      </c>
      <c r="K22" s="23">
        <f t="shared" si="2"/>
        <v>108</v>
      </c>
      <c r="L22" s="23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8" customFormat="1" ht="12.75">
      <c r="A23" s="24" t="s">
        <v>23</v>
      </c>
      <c r="B23" s="15">
        <v>216</v>
      </c>
      <c r="C23" s="15">
        <v>95</v>
      </c>
      <c r="D23" s="15">
        <v>5</v>
      </c>
      <c r="E23" s="15">
        <v>33</v>
      </c>
      <c r="F23" s="15">
        <v>78</v>
      </c>
      <c r="G23" s="15">
        <v>0</v>
      </c>
      <c r="H23" s="9">
        <f>SUM(C23:E23)/(B23-F23)</f>
        <v>0.9637681159420289</v>
      </c>
      <c r="J23" s="25">
        <f t="shared" si="1"/>
        <v>133</v>
      </c>
      <c r="K23" s="25">
        <f t="shared" si="2"/>
        <v>138</v>
      </c>
      <c r="L23" s="2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2" customFormat="1" ht="12.75">
      <c r="A24" s="6" t="s">
        <v>24</v>
      </c>
      <c r="B24" s="16">
        <v>151</v>
      </c>
      <c r="C24" s="16">
        <v>58</v>
      </c>
      <c r="D24" s="16">
        <v>0</v>
      </c>
      <c r="E24" s="16">
        <v>4</v>
      </c>
      <c r="F24" s="16">
        <v>86</v>
      </c>
      <c r="G24">
        <v>2</v>
      </c>
      <c r="H24" s="7">
        <f aca="true" t="shared" si="3" ref="H24:H35">SUM(C24:E24)/(B24-F24)</f>
        <v>0.9538461538461539</v>
      </c>
      <c r="J24" s="23">
        <f t="shared" si="1"/>
        <v>62</v>
      </c>
      <c r="K24" s="23">
        <f t="shared" si="2"/>
        <v>65</v>
      </c>
      <c r="L24" s="23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2" customFormat="1" ht="12.75">
      <c r="A25" s="6" t="s">
        <v>25</v>
      </c>
      <c r="B25" s="16">
        <v>230</v>
      </c>
      <c r="C25" s="16">
        <v>80</v>
      </c>
      <c r="D25" s="16">
        <v>0</v>
      </c>
      <c r="E25" s="16">
        <v>5</v>
      </c>
      <c r="F25" s="16">
        <v>145</v>
      </c>
      <c r="G25">
        <v>0</v>
      </c>
      <c r="H25" s="7">
        <f t="shared" si="3"/>
        <v>1</v>
      </c>
      <c r="J25" s="23">
        <f t="shared" si="1"/>
        <v>85</v>
      </c>
      <c r="K25" s="23">
        <f t="shared" si="2"/>
        <v>85</v>
      </c>
      <c r="L25" s="23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2" customFormat="1" ht="12.75">
      <c r="A26" s="6" t="s">
        <v>26</v>
      </c>
      <c r="B26" s="16">
        <v>88</v>
      </c>
      <c r="C26" s="16">
        <v>49</v>
      </c>
      <c r="D26" s="16">
        <v>0</v>
      </c>
      <c r="E26" s="16">
        <v>0</v>
      </c>
      <c r="F26" s="16">
        <v>22</v>
      </c>
      <c r="G26">
        <v>1</v>
      </c>
      <c r="H26" s="7">
        <f t="shared" si="3"/>
        <v>0.7424242424242424</v>
      </c>
      <c r="J26" s="23">
        <f t="shared" si="1"/>
        <v>49</v>
      </c>
      <c r="K26" s="23">
        <f t="shared" si="2"/>
        <v>66</v>
      </c>
      <c r="L26" s="23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2" customFormat="1" ht="12.75">
      <c r="A27" s="6" t="s">
        <v>27</v>
      </c>
      <c r="B27" s="16">
        <v>235</v>
      </c>
      <c r="C27" s="16">
        <v>102</v>
      </c>
      <c r="D27" s="16">
        <v>0</v>
      </c>
      <c r="E27" s="16">
        <v>3</v>
      </c>
      <c r="F27" s="16">
        <v>124</v>
      </c>
      <c r="G27">
        <v>1</v>
      </c>
      <c r="H27" s="7">
        <f t="shared" si="3"/>
        <v>0.9459459459459459</v>
      </c>
      <c r="J27" s="23">
        <f t="shared" si="1"/>
        <v>105</v>
      </c>
      <c r="K27" s="23">
        <f t="shared" si="2"/>
        <v>111</v>
      </c>
      <c r="L27" s="23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2" customFormat="1" ht="12.75">
      <c r="A28" s="6" t="s">
        <v>28</v>
      </c>
      <c r="B28" s="16">
        <v>1183</v>
      </c>
      <c r="C28" s="16">
        <v>458</v>
      </c>
      <c r="D28" s="16">
        <v>3</v>
      </c>
      <c r="E28" s="16">
        <v>34</v>
      </c>
      <c r="F28" s="16">
        <v>631</v>
      </c>
      <c r="G28">
        <v>46</v>
      </c>
      <c r="H28" s="7">
        <f t="shared" si="3"/>
        <v>0.8967391304347826</v>
      </c>
      <c r="J28" s="23">
        <f t="shared" si="1"/>
        <v>495</v>
      </c>
      <c r="K28" s="23">
        <f t="shared" si="2"/>
        <v>552</v>
      </c>
      <c r="L28" s="23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2" customFormat="1" ht="12.75">
      <c r="A29" s="6" t="s">
        <v>29</v>
      </c>
      <c r="B29" s="16">
        <v>303</v>
      </c>
      <c r="C29" s="16">
        <v>123</v>
      </c>
      <c r="D29" s="16">
        <v>1</v>
      </c>
      <c r="E29" s="16">
        <v>6</v>
      </c>
      <c r="F29" s="16">
        <v>169</v>
      </c>
      <c r="G29">
        <v>0</v>
      </c>
      <c r="H29" s="7">
        <f t="shared" si="3"/>
        <v>0.9701492537313433</v>
      </c>
      <c r="J29" s="23">
        <f t="shared" si="1"/>
        <v>130</v>
      </c>
      <c r="K29" s="23">
        <f t="shared" si="2"/>
        <v>134</v>
      </c>
      <c r="L29" s="23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2" customFormat="1" ht="12.75">
      <c r="A30" s="6" t="s">
        <v>30</v>
      </c>
      <c r="B30" s="16">
        <v>616</v>
      </c>
      <c r="C30" s="16">
        <v>73</v>
      </c>
      <c r="D30" s="16">
        <v>0</v>
      </c>
      <c r="E30" s="16">
        <v>36</v>
      </c>
      <c r="F30" s="16">
        <v>451</v>
      </c>
      <c r="G30">
        <v>29</v>
      </c>
      <c r="H30" s="7">
        <f t="shared" si="3"/>
        <v>0.6606060606060606</v>
      </c>
      <c r="J30" s="23">
        <f t="shared" si="1"/>
        <v>109</v>
      </c>
      <c r="K30" s="23">
        <f t="shared" si="2"/>
        <v>165</v>
      </c>
      <c r="L30" s="23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2" customFormat="1" ht="12.75">
      <c r="A31" s="6" t="s">
        <v>31</v>
      </c>
      <c r="B31" s="16">
        <v>133</v>
      </c>
      <c r="C31" s="16">
        <v>41</v>
      </c>
      <c r="D31" s="16">
        <v>0</v>
      </c>
      <c r="E31" s="16">
        <v>31</v>
      </c>
      <c r="F31" s="16">
        <v>57</v>
      </c>
      <c r="G31">
        <v>4</v>
      </c>
      <c r="H31" s="7">
        <f t="shared" si="3"/>
        <v>0.9473684210526315</v>
      </c>
      <c r="J31" s="23">
        <f t="shared" si="1"/>
        <v>72</v>
      </c>
      <c r="K31" s="23">
        <f t="shared" si="2"/>
        <v>76</v>
      </c>
      <c r="L31" s="23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2" customFormat="1" ht="12.75">
      <c r="A32" s="6" t="s">
        <v>32</v>
      </c>
      <c r="B32" s="16">
        <v>1150</v>
      </c>
      <c r="C32" s="16">
        <v>424</v>
      </c>
      <c r="D32" s="16">
        <v>0</v>
      </c>
      <c r="E32" s="16">
        <v>84</v>
      </c>
      <c r="F32" s="16">
        <v>634</v>
      </c>
      <c r="G32">
        <v>43</v>
      </c>
      <c r="H32" s="7">
        <f t="shared" si="3"/>
        <v>0.9844961240310077</v>
      </c>
      <c r="J32" s="23">
        <f t="shared" si="1"/>
        <v>508</v>
      </c>
      <c r="K32" s="23">
        <f t="shared" si="2"/>
        <v>516</v>
      </c>
      <c r="L32" s="23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2" customFormat="1" ht="12.75">
      <c r="A33" s="6" t="s">
        <v>33</v>
      </c>
      <c r="B33" s="16">
        <v>410</v>
      </c>
      <c r="C33" s="16">
        <v>24</v>
      </c>
      <c r="D33" s="16">
        <v>0</v>
      </c>
      <c r="E33" s="16">
        <v>5</v>
      </c>
      <c r="F33" s="16">
        <v>375</v>
      </c>
      <c r="G33">
        <v>10</v>
      </c>
      <c r="H33" s="7">
        <f t="shared" si="3"/>
        <v>0.8285714285714286</v>
      </c>
      <c r="J33" s="23">
        <f t="shared" si="1"/>
        <v>29</v>
      </c>
      <c r="K33" s="23">
        <f t="shared" si="2"/>
        <v>35</v>
      </c>
      <c r="L33" s="2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2" customFormat="1" ht="12.75">
      <c r="A34" s="6" t="s">
        <v>34</v>
      </c>
      <c r="B34" s="16">
        <v>84</v>
      </c>
      <c r="C34" s="16">
        <v>39</v>
      </c>
      <c r="D34" s="16">
        <v>0</v>
      </c>
      <c r="E34" s="16">
        <v>0</v>
      </c>
      <c r="F34" s="16">
        <v>42</v>
      </c>
      <c r="G34">
        <v>6</v>
      </c>
      <c r="H34" s="7">
        <f t="shared" si="3"/>
        <v>0.9285714285714286</v>
      </c>
      <c r="J34" s="23">
        <f t="shared" si="1"/>
        <v>39</v>
      </c>
      <c r="K34" s="23">
        <f t="shared" si="2"/>
        <v>42</v>
      </c>
      <c r="L34" s="23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2" customFormat="1" ht="12.75">
      <c r="A35" s="6" t="s">
        <v>35</v>
      </c>
      <c r="B35" s="17">
        <v>9</v>
      </c>
      <c r="C35" s="17">
        <v>1</v>
      </c>
      <c r="D35" s="17">
        <v>0</v>
      </c>
      <c r="E35" s="17">
        <v>2</v>
      </c>
      <c r="F35" s="17">
        <v>5</v>
      </c>
      <c r="G35" s="15"/>
      <c r="H35" s="9">
        <f t="shared" si="3"/>
        <v>0.75</v>
      </c>
      <c r="J35" s="23">
        <f t="shared" si="1"/>
        <v>3</v>
      </c>
      <c r="K35" s="23">
        <f t="shared" si="2"/>
        <v>4</v>
      </c>
      <c r="L35" s="23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2" customFormat="1" ht="12.75">
      <c r="A36" s="2" t="s">
        <v>36</v>
      </c>
      <c r="B36" s="16">
        <v>689</v>
      </c>
      <c r="C36" s="16">
        <v>412</v>
      </c>
      <c r="D36" s="16">
        <v>0</v>
      </c>
      <c r="E36" s="16">
        <v>90</v>
      </c>
      <c r="F36" s="16">
        <v>180</v>
      </c>
      <c r="G36">
        <v>9</v>
      </c>
      <c r="H36" s="7">
        <f>SUM(C33:E33)/(B33-F33)</f>
        <v>0.8285714285714286</v>
      </c>
      <c r="J36" s="23">
        <f t="shared" si="1"/>
        <v>502</v>
      </c>
      <c r="K36" s="23">
        <f t="shared" si="2"/>
        <v>509</v>
      </c>
      <c r="L36" s="23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8" customFormat="1" ht="12.75">
      <c r="A37" s="2" t="s">
        <v>37</v>
      </c>
      <c r="B37" s="17"/>
      <c r="C37" s="17"/>
      <c r="D37" s="17"/>
      <c r="E37" s="17"/>
      <c r="F37" s="17"/>
      <c r="G37" s="15"/>
      <c r="J37" s="23">
        <f t="shared" si="1"/>
        <v>0</v>
      </c>
      <c r="K37" s="23">
        <f t="shared" si="2"/>
        <v>0</v>
      </c>
      <c r="L37" s="23"/>
      <c r="T37" s="15"/>
      <c r="U37" s="15"/>
      <c r="V37" s="15"/>
      <c r="W37" s="15"/>
      <c r="X37" s="15"/>
      <c r="Y37" s="15"/>
      <c r="Z37" s="15"/>
    </row>
    <row r="38" spans="1:26" s="8" customFormat="1" ht="12.75">
      <c r="A38" s="2" t="s">
        <v>38</v>
      </c>
      <c r="B38" s="16">
        <v>91</v>
      </c>
      <c r="C38" s="16">
        <v>21</v>
      </c>
      <c r="D38" s="16">
        <v>0</v>
      </c>
      <c r="E38" s="16">
        <v>23</v>
      </c>
      <c r="F38" s="16">
        <v>45</v>
      </c>
      <c r="G38">
        <v>4</v>
      </c>
      <c r="H38" s="7">
        <f>SUM(C34:E34)/(B34-F34)</f>
        <v>0.9285714285714286</v>
      </c>
      <c r="I38" s="2"/>
      <c r="J38" s="23">
        <f t="shared" si="1"/>
        <v>44</v>
      </c>
      <c r="K38" s="23">
        <f t="shared" si="2"/>
        <v>46</v>
      </c>
      <c r="L38" s="23"/>
      <c r="R38"/>
      <c r="S38"/>
      <c r="T38" s="14"/>
      <c r="U38" s="14"/>
      <c r="V38" s="14"/>
      <c r="W38" s="14"/>
      <c r="X38" s="14"/>
      <c r="Y38" s="14"/>
      <c r="Z38" s="14"/>
    </row>
    <row r="39" spans="2:26" s="8" customFormat="1" ht="12.75">
      <c r="B39" s="17"/>
      <c r="C39" s="17"/>
      <c r="D39" s="17"/>
      <c r="E39" s="17"/>
      <c r="F39" s="17"/>
      <c r="G39" s="17"/>
      <c r="H39" s="9"/>
      <c r="J39" s="23"/>
      <c r="K39" s="23"/>
      <c r="L39" s="23"/>
      <c r="M39"/>
      <c r="N39"/>
      <c r="O39"/>
      <c r="P39"/>
      <c r="Q39" s="15"/>
      <c r="T39"/>
      <c r="U39"/>
      <c r="V39"/>
      <c r="W39"/>
      <c r="X39"/>
      <c r="Y39"/>
      <c r="Z39"/>
    </row>
    <row r="40" spans="1:26" s="2" customFormat="1" ht="12.75">
      <c r="A40" s="8" t="s">
        <v>42</v>
      </c>
      <c r="B40" s="17">
        <f>SUM(B7:B38)</f>
        <v>12631</v>
      </c>
      <c r="C40" s="17">
        <f>SUM(C7:C38)</f>
        <v>4814</v>
      </c>
      <c r="D40" s="17">
        <f>SUM(D7:D38)</f>
        <v>14</v>
      </c>
      <c r="E40" s="17">
        <f>SUM(E7:E38)</f>
        <v>908</v>
      </c>
      <c r="F40" s="17">
        <f>SUM(F7:F38)</f>
        <v>6464</v>
      </c>
      <c r="G40" s="17"/>
      <c r="H40" s="9">
        <f>SUM(C40:E40)/(B40-F40)</f>
        <v>0.9301118858440084</v>
      </c>
      <c r="I40" s="8"/>
      <c r="J40" s="25">
        <f t="shared" si="1"/>
        <v>5736</v>
      </c>
      <c r="K40" s="25">
        <f t="shared" si="2"/>
        <v>6167</v>
      </c>
      <c r="L40" s="23"/>
      <c r="M40"/>
      <c r="N40"/>
      <c r="O40"/>
      <c r="P40"/>
      <c r="Q40"/>
      <c r="R40" s="23"/>
      <c r="S40" s="23"/>
      <c r="T40"/>
      <c r="U40"/>
      <c r="V40"/>
      <c r="W40"/>
      <c r="X40"/>
      <c r="Y40"/>
      <c r="Z40"/>
    </row>
    <row r="41" spans="1:26" s="2" customFormat="1" ht="12.75">
      <c r="A41" s="8" t="s">
        <v>43</v>
      </c>
      <c r="B41" s="17">
        <f>+B40-F40</f>
        <v>6167</v>
      </c>
      <c r="C41" s="17">
        <f>SUM(C40:E40)</f>
        <v>5736</v>
      </c>
      <c r="D41" s="16">
        <f>SUM(C40:E40)</f>
        <v>5736</v>
      </c>
      <c r="E41" s="26">
        <f>+D41/B41</f>
        <v>0.9301118858440084</v>
      </c>
      <c r="F41" s="16"/>
      <c r="G41" s="16"/>
      <c r="H41" s="8"/>
      <c r="I41" s="8"/>
      <c r="J41" s="9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2" customFormat="1" ht="12.75">
      <c r="A42" s="8" t="s">
        <v>44</v>
      </c>
      <c r="B42" s="16"/>
      <c r="C42" s="16"/>
      <c r="D42" s="16"/>
      <c r="E42" s="16"/>
      <c r="F42" s="16"/>
      <c r="G42" s="16"/>
      <c r="H42" s="9">
        <v>0.9101</v>
      </c>
      <c r="I42" s="8"/>
      <c r="J42" s="9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2:26" s="2" customFormat="1" ht="12.75">
      <c r="B43" s="16"/>
      <c r="C43" s="16"/>
      <c r="D43" s="16"/>
      <c r="E43" s="16">
        <v>908</v>
      </c>
      <c r="F43" s="16">
        <v>6464</v>
      </c>
      <c r="G43" s="16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2:26" s="2" customFormat="1" ht="12.75">
      <c r="B44" s="16"/>
      <c r="C44" s="16"/>
      <c r="D44" s="16"/>
      <c r="E44" s="16"/>
      <c r="F44" s="16"/>
      <c r="G44" s="16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2:26" s="2" customFormat="1" ht="12.75">
      <c r="B45" s="16"/>
      <c r="C45" s="16"/>
      <c r="D45" s="16"/>
      <c r="E45" s="16"/>
      <c r="F45" s="16"/>
      <c r="G45" s="16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2:26" s="2" customFormat="1" ht="12.75">
      <c r="B46" s="16"/>
      <c r="C46" s="16"/>
      <c r="D46" s="16"/>
      <c r="E46" s="16"/>
      <c r="F46" s="16"/>
      <c r="G46" s="16"/>
      <c r="H46" s="13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2:26" s="2" customFormat="1" ht="12.75">
      <c r="B47" s="16"/>
      <c r="C47" s="16"/>
      <c r="D47" s="16"/>
      <c r="E47" s="16"/>
      <c r="F47" s="16"/>
      <c r="G47" s="16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2:26" s="2" customFormat="1" ht="12.75">
      <c r="B48" s="16"/>
      <c r="C48" s="16"/>
      <c r="D48" s="16"/>
      <c r="E48" s="16"/>
      <c r="F48" s="16"/>
      <c r="G48" s="16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2:26" s="2" customFormat="1" ht="12.75">
      <c r="B49" s="16"/>
      <c r="C49" s="16"/>
      <c r="D49" s="16"/>
      <c r="E49" s="16"/>
      <c r="F49" s="16"/>
      <c r="G49" s="16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2:26" s="2" customFormat="1" ht="12.75">
      <c r="B50" s="16"/>
      <c r="C50" s="16"/>
      <c r="D50" s="16"/>
      <c r="E50" s="16"/>
      <c r="F50" s="16"/>
      <c r="G50" s="16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2:26" s="2" customFormat="1" ht="12.75">
      <c r="B51" s="16"/>
      <c r="C51" s="16"/>
      <c r="D51" s="16"/>
      <c r="E51" s="16"/>
      <c r="F51" s="16"/>
      <c r="G51" s="16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2:26" s="2" customFormat="1" ht="12.75">
      <c r="B52" s="16"/>
      <c r="C52" s="16"/>
      <c r="D52" s="16"/>
      <c r="E52" s="16"/>
      <c r="F52" s="16"/>
      <c r="G52" s="16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2:26" s="2" customFormat="1" ht="12.75">
      <c r="B53" s="16"/>
      <c r="C53" s="16"/>
      <c r="D53" s="16"/>
      <c r="E53" s="16"/>
      <c r="F53" s="16"/>
      <c r="G53" s="16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2:26" s="2" customFormat="1" ht="12.75">
      <c r="B54" s="16"/>
      <c r="C54" s="16"/>
      <c r="D54" s="16"/>
      <c r="E54" s="16"/>
      <c r="F54" s="16"/>
      <c r="G54" s="16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2:26" s="2" customFormat="1" ht="12.75">
      <c r="B55" s="16"/>
      <c r="C55" s="16"/>
      <c r="D55" s="16"/>
      <c r="E55" s="16"/>
      <c r="F55" s="16"/>
      <c r="G55" s="16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2:26" s="2" customFormat="1" ht="12.75">
      <c r="B56" s="16"/>
      <c r="C56" s="16"/>
      <c r="D56" s="16"/>
      <c r="E56" s="16"/>
      <c r="F56" s="16"/>
      <c r="G56" s="1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2:26" s="2" customFormat="1" ht="12.75">
      <c r="B57" s="16"/>
      <c r="C57" s="16"/>
      <c r="D57" s="16"/>
      <c r="E57" s="16"/>
      <c r="F57" s="16"/>
      <c r="G57" s="1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 s="2" customFormat="1" ht="12.75">
      <c r="B58" s="16"/>
      <c r="C58" s="16"/>
      <c r="D58" s="16"/>
      <c r="E58" s="16"/>
      <c r="F58" s="16"/>
      <c r="G58" s="1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26" s="2" customFormat="1" ht="12.75">
      <c r="B59" s="16"/>
      <c r="C59" s="16"/>
      <c r="D59" s="16"/>
      <c r="E59" s="16"/>
      <c r="F59" s="16"/>
      <c r="G59" s="16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26" s="2" customFormat="1" ht="12.75">
      <c r="B60" s="16"/>
      <c r="C60" s="16"/>
      <c r="D60" s="16"/>
      <c r="E60" s="16"/>
      <c r="F60" s="16"/>
      <c r="G60" s="1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2:26" s="2" customFormat="1" ht="12.75">
      <c r="B61" s="16"/>
      <c r="C61" s="16"/>
      <c r="D61" s="16"/>
      <c r="E61" s="16"/>
      <c r="F61" s="16"/>
      <c r="G61" s="1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2:26" s="2" customFormat="1" ht="12.75">
      <c r="B62" s="16"/>
      <c r="C62" s="16"/>
      <c r="D62" s="16"/>
      <c r="E62" s="16"/>
      <c r="F62" s="16"/>
      <c r="G62" s="1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2:26" s="2" customFormat="1" ht="12.75">
      <c r="B63" s="16"/>
      <c r="C63" s="16"/>
      <c r="D63" s="16"/>
      <c r="E63" s="16"/>
      <c r="F63" s="16"/>
      <c r="G63" s="1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2:26" s="2" customFormat="1" ht="12.75">
      <c r="B64" s="16"/>
      <c r="C64" s="16"/>
      <c r="D64" s="16"/>
      <c r="E64" s="16"/>
      <c r="F64" s="16"/>
      <c r="G64" s="1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26" s="2" customFormat="1" ht="12.75">
      <c r="B65" s="16"/>
      <c r="C65" s="16"/>
      <c r="D65" s="16"/>
      <c r="E65" s="16"/>
      <c r="F65" s="16"/>
      <c r="G65" s="16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2:26" s="2" customFormat="1" ht="12.75">
      <c r="B66" s="16"/>
      <c r="C66" s="16"/>
      <c r="D66" s="16"/>
      <c r="E66" s="16"/>
      <c r="F66" s="16"/>
      <c r="G66" s="1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2:26" s="2" customFormat="1" ht="12.75">
      <c r="B67" s="16"/>
      <c r="C67" s="16"/>
      <c r="D67" s="16"/>
      <c r="E67" s="16"/>
      <c r="F67" s="16"/>
      <c r="G67" s="16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2:26" s="2" customFormat="1" ht="12.75">
      <c r="B68" s="16"/>
      <c r="C68" s="16"/>
      <c r="D68" s="16"/>
      <c r="E68" s="16"/>
      <c r="F68" s="16"/>
      <c r="G68" s="16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2:26" s="2" customFormat="1" ht="12.75">
      <c r="B69" s="16"/>
      <c r="C69" s="16"/>
      <c r="D69" s="16"/>
      <c r="E69" s="16"/>
      <c r="F69" s="16"/>
      <c r="G69" s="16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2:26" s="2" customFormat="1" ht="12.75">
      <c r="B70" s="16"/>
      <c r="C70" s="16"/>
      <c r="D70" s="16"/>
      <c r="E70" s="16"/>
      <c r="F70" s="16"/>
      <c r="G70" s="16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2:26" s="2" customFormat="1" ht="12.75">
      <c r="B71" s="16"/>
      <c r="C71" s="16"/>
      <c r="D71" s="16"/>
      <c r="E71" s="16"/>
      <c r="F71" s="16"/>
      <c r="G71" s="16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2:26" s="2" customFormat="1" ht="12.75">
      <c r="B72" s="16"/>
      <c r="C72" s="16"/>
      <c r="D72" s="16"/>
      <c r="E72" s="16"/>
      <c r="F72" s="16"/>
      <c r="G72" s="16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2:26" s="2" customFormat="1" ht="12.75">
      <c r="B73" s="16"/>
      <c r="C73" s="16"/>
      <c r="D73" s="16"/>
      <c r="E73" s="16"/>
      <c r="F73" s="16"/>
      <c r="G73" s="16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2:26" s="2" customFormat="1" ht="12.75">
      <c r="B74" s="16"/>
      <c r="C74" s="16"/>
      <c r="D74" s="16"/>
      <c r="E74" s="16"/>
      <c r="F74" s="16"/>
      <c r="G74" s="16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2:26" s="2" customFormat="1" ht="12.75">
      <c r="B75" s="16"/>
      <c r="C75" s="16"/>
      <c r="D75" s="16"/>
      <c r="E75" s="16"/>
      <c r="F75" s="16"/>
      <c r="G75" s="16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2:26" s="2" customFormat="1" ht="12.75">
      <c r="B76" s="16"/>
      <c r="C76" s="16"/>
      <c r="D76" s="16"/>
      <c r="E76" s="16"/>
      <c r="F76" s="16"/>
      <c r="G76" s="1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2:26" s="2" customFormat="1" ht="12.75">
      <c r="B77" s="16"/>
      <c r="C77" s="16"/>
      <c r="D77" s="16"/>
      <c r="E77" s="16"/>
      <c r="F77" s="16"/>
      <c r="G77" s="16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2:26" s="2" customFormat="1" ht="12.75">
      <c r="B78" s="16"/>
      <c r="C78" s="16"/>
      <c r="D78" s="16"/>
      <c r="E78" s="16"/>
      <c r="F78" s="16"/>
      <c r="G78" s="16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2:26" s="2" customFormat="1" ht="12.75">
      <c r="B79" s="16"/>
      <c r="C79" s="16"/>
      <c r="D79" s="16"/>
      <c r="E79" s="16"/>
      <c r="F79" s="16"/>
      <c r="G79" s="16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2:26" s="2" customFormat="1" ht="12.75">
      <c r="B80" s="16"/>
      <c r="C80" s="16"/>
      <c r="D80" s="16"/>
      <c r="E80" s="16"/>
      <c r="F80" s="16"/>
      <c r="G80" s="16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2:26" s="2" customFormat="1" ht="12.75">
      <c r="B81" s="16"/>
      <c r="C81" s="16"/>
      <c r="D81" s="16"/>
      <c r="E81" s="16"/>
      <c r="F81" s="16"/>
      <c r="G81" s="16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2:26" s="2" customFormat="1" ht="12.75">
      <c r="B82" s="16"/>
      <c r="C82" s="16"/>
      <c r="D82" s="16"/>
      <c r="E82" s="16"/>
      <c r="F82" s="16"/>
      <c r="G82" s="16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2:26" s="2" customFormat="1" ht="12.75">
      <c r="B83" s="16"/>
      <c r="C83" s="16"/>
      <c r="D83" s="16"/>
      <c r="E83" s="16"/>
      <c r="F83" s="16"/>
      <c r="G83" s="16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2:26" s="2" customFormat="1" ht="12.75">
      <c r="B84" s="16"/>
      <c r="C84" s="16"/>
      <c r="D84" s="16"/>
      <c r="E84" s="16"/>
      <c r="F84" s="16"/>
      <c r="G84" s="16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2:26" s="2" customFormat="1" ht="12.75">
      <c r="B85" s="16"/>
      <c r="C85" s="16"/>
      <c r="D85" s="16"/>
      <c r="E85" s="16"/>
      <c r="F85" s="16"/>
      <c r="G85" s="16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2:26" s="2" customFormat="1" ht="12.75">
      <c r="B86" s="16"/>
      <c r="C86" s="16"/>
      <c r="D86" s="16"/>
      <c r="E86" s="16"/>
      <c r="F86" s="16"/>
      <c r="G86" s="1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2:26" s="2" customFormat="1" ht="12.75">
      <c r="B87" s="16"/>
      <c r="C87" s="16"/>
      <c r="D87" s="16"/>
      <c r="E87" s="16"/>
      <c r="F87" s="16"/>
      <c r="G87" s="16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2:26" s="2" customFormat="1" ht="12.75">
      <c r="B88" s="16"/>
      <c r="C88" s="16"/>
      <c r="D88" s="16"/>
      <c r="E88" s="16"/>
      <c r="F88" s="16"/>
      <c r="G88" s="16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2:26" s="2" customFormat="1" ht="12.75">
      <c r="B89" s="16"/>
      <c r="C89" s="16"/>
      <c r="D89" s="16"/>
      <c r="E89" s="16"/>
      <c r="F89" s="16"/>
      <c r="G89" s="16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2:26" s="2" customFormat="1" ht="12.75">
      <c r="B90" s="16"/>
      <c r="C90" s="16"/>
      <c r="D90" s="16"/>
      <c r="E90" s="16"/>
      <c r="F90" s="16"/>
      <c r="G90" s="16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2:26" s="2" customFormat="1" ht="12.75">
      <c r="B91" s="16"/>
      <c r="C91" s="16"/>
      <c r="D91" s="16"/>
      <c r="E91" s="16"/>
      <c r="F91" s="16"/>
      <c r="G91" s="16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2:26" s="2" customFormat="1" ht="12.75">
      <c r="B92" s="16"/>
      <c r="C92" s="16"/>
      <c r="D92" s="16"/>
      <c r="E92" s="16"/>
      <c r="F92" s="16"/>
      <c r="G92" s="16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2:26" s="2" customFormat="1" ht="12.75">
      <c r="B93" s="16"/>
      <c r="C93" s="16"/>
      <c r="D93" s="16"/>
      <c r="E93" s="16"/>
      <c r="F93" s="16"/>
      <c r="G93" s="16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2:26" s="2" customFormat="1" ht="12.75">
      <c r="B94" s="16"/>
      <c r="C94" s="16"/>
      <c r="D94" s="16"/>
      <c r="E94" s="16"/>
      <c r="F94" s="16"/>
      <c r="G94" s="16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2:26" s="2" customFormat="1" ht="12.75">
      <c r="B95" s="16"/>
      <c r="C95" s="16"/>
      <c r="D95" s="16"/>
      <c r="E95" s="16"/>
      <c r="F95" s="16"/>
      <c r="G95" s="16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2:26" s="2" customFormat="1" ht="12.75">
      <c r="B96" s="16"/>
      <c r="C96" s="16"/>
      <c r="D96" s="16"/>
      <c r="E96" s="16"/>
      <c r="F96" s="16"/>
      <c r="G96" s="1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2:26" s="2" customFormat="1" ht="12.75">
      <c r="B97" s="16"/>
      <c r="C97" s="16"/>
      <c r="D97" s="16"/>
      <c r="E97" s="16"/>
      <c r="F97" s="16"/>
      <c r="G97" s="16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2:26" s="2" customFormat="1" ht="12.75">
      <c r="B98" s="16"/>
      <c r="C98" s="16"/>
      <c r="D98" s="16"/>
      <c r="E98" s="16"/>
      <c r="F98" s="16"/>
      <c r="G98" s="16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2:26" s="2" customFormat="1" ht="12.75">
      <c r="B99" s="16"/>
      <c r="C99" s="16"/>
      <c r="D99" s="16"/>
      <c r="E99" s="16"/>
      <c r="F99" s="16"/>
      <c r="G99" s="16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2:26" s="2" customFormat="1" ht="12.75">
      <c r="B100" s="16"/>
      <c r="C100" s="16"/>
      <c r="D100" s="16"/>
      <c r="E100" s="16"/>
      <c r="F100" s="16"/>
      <c r="G100" s="16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2:26" s="2" customFormat="1" ht="12.75">
      <c r="B101" s="16"/>
      <c r="C101" s="16"/>
      <c r="D101" s="16"/>
      <c r="E101" s="16"/>
      <c r="F101" s="16"/>
      <c r="G101" s="16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2:26" s="2" customFormat="1" ht="12.75">
      <c r="B102" s="16"/>
      <c r="C102" s="16"/>
      <c r="D102" s="16"/>
      <c r="E102" s="16"/>
      <c r="F102" s="16"/>
      <c r="G102" s="16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2:26" s="2" customFormat="1" ht="12.75">
      <c r="B103" s="16"/>
      <c r="C103" s="16"/>
      <c r="D103" s="16"/>
      <c r="E103" s="16"/>
      <c r="F103" s="16"/>
      <c r="G103" s="16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2:26" s="2" customFormat="1" ht="12.75">
      <c r="B104" s="16"/>
      <c r="C104" s="16"/>
      <c r="D104" s="16"/>
      <c r="E104" s="16"/>
      <c r="F104" s="16"/>
      <c r="G104" s="16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ht="12.75">
      <c r="G105" s="16"/>
    </row>
    <row r="106" ht="12.75">
      <c r="G106" s="16"/>
    </row>
    <row r="107" ht="12.75">
      <c r="G107" s="16"/>
    </row>
    <row r="108" ht="12.75">
      <c r="G108" s="16"/>
    </row>
    <row r="109" ht="12.75">
      <c r="G109" s="16"/>
    </row>
    <row r="110" ht="12.75">
      <c r="G110" s="16"/>
    </row>
    <row r="111" ht="12.75">
      <c r="G111" s="16"/>
    </row>
    <row r="112" ht="12.75">
      <c r="G112" s="16"/>
    </row>
    <row r="113" ht="12.75">
      <c r="G113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6"/>
  <sheetViews>
    <sheetView workbookViewId="0" topLeftCell="G37">
      <selection activeCell="Q1" sqref="Q1:Q16384"/>
    </sheetView>
  </sheetViews>
  <sheetFormatPr defaultColWidth="9.140625" defaultRowHeight="12.75"/>
  <cols>
    <col min="1" max="1" width="13.421875" style="0" customWidth="1"/>
    <col min="7" max="7" width="9.140625" style="8" customWidth="1"/>
    <col min="13" max="13" width="9.140625" style="8" customWidth="1"/>
    <col min="19" max="19" width="9.140625" style="8" customWidth="1"/>
    <col min="25" max="25" width="9.140625" style="8" customWidth="1"/>
    <col min="31" max="31" width="9.140625" style="8" customWidth="1"/>
    <col min="37" max="37" width="9.140625" style="8" customWidth="1"/>
    <col min="43" max="43" width="9.140625" style="8" customWidth="1"/>
  </cols>
  <sheetData>
    <row r="1" ht="15.75">
      <c r="A1" s="1" t="s">
        <v>7</v>
      </c>
    </row>
    <row r="2" spans="1:43" s="15" customFormat="1" ht="15.75">
      <c r="A2" s="1" t="s">
        <v>56</v>
      </c>
      <c r="G2" s="8"/>
      <c r="M2" s="8"/>
      <c r="S2" s="8"/>
      <c r="Y2" s="8"/>
      <c r="AE2" s="8"/>
      <c r="AK2" s="8"/>
      <c r="AQ2" s="8"/>
    </row>
    <row r="3" spans="1:43" s="15" customFormat="1" ht="15.75">
      <c r="A3" s="1" t="s">
        <v>47</v>
      </c>
      <c r="G3" s="8"/>
      <c r="M3" s="8"/>
      <c r="S3" s="8"/>
      <c r="Y3" s="8"/>
      <c r="AE3" s="8"/>
      <c r="AK3" s="8"/>
      <c r="AQ3" s="8"/>
    </row>
    <row r="4" spans="1:43" s="15" customFormat="1" ht="15.75">
      <c r="A4" s="1"/>
      <c r="G4" s="8"/>
      <c r="M4" s="8"/>
      <c r="S4" s="8"/>
      <c r="Y4" s="8"/>
      <c r="AE4" s="8"/>
      <c r="AK4" s="8"/>
      <c r="AQ4" s="8"/>
    </row>
    <row r="5" spans="1:43" s="15" customFormat="1" ht="12.75">
      <c r="A5"/>
      <c r="B5" s="22" t="s">
        <v>48</v>
      </c>
      <c r="C5" s="22"/>
      <c r="D5" s="22"/>
      <c r="E5" s="22"/>
      <c r="F5" s="22"/>
      <c r="G5" s="11"/>
      <c r="H5" s="22" t="s">
        <v>49</v>
      </c>
      <c r="I5" s="22"/>
      <c r="J5" s="22"/>
      <c r="K5" s="22"/>
      <c r="L5" s="22"/>
      <c r="M5" s="11"/>
      <c r="N5" s="22" t="s">
        <v>50</v>
      </c>
      <c r="O5" s="22"/>
      <c r="P5" s="22"/>
      <c r="Q5" s="22"/>
      <c r="R5" s="22"/>
      <c r="S5" s="11"/>
      <c r="T5" s="22" t="s">
        <v>51</v>
      </c>
      <c r="U5" s="22"/>
      <c r="V5" s="22"/>
      <c r="W5" s="22"/>
      <c r="X5" s="22"/>
      <c r="Y5" s="11"/>
      <c r="Z5" s="22" t="s">
        <v>52</v>
      </c>
      <c r="AA5" s="22"/>
      <c r="AB5" s="22"/>
      <c r="AC5" s="22"/>
      <c r="AD5" s="22"/>
      <c r="AE5" s="11"/>
      <c r="AF5" s="22" t="s">
        <v>53</v>
      </c>
      <c r="AG5" s="22"/>
      <c r="AH5" s="22"/>
      <c r="AI5" s="22"/>
      <c r="AJ5" s="22"/>
      <c r="AK5" s="11"/>
      <c r="AL5" s="22" t="s">
        <v>54</v>
      </c>
      <c r="AM5" s="22"/>
      <c r="AN5" s="22"/>
      <c r="AO5" s="22"/>
      <c r="AP5" s="22"/>
      <c r="AQ5" s="11"/>
    </row>
    <row r="6" spans="1:43" ht="12.75">
      <c r="A6" s="15"/>
      <c r="B6" s="20" t="s">
        <v>0</v>
      </c>
      <c r="C6" s="20"/>
      <c r="D6" s="20"/>
      <c r="E6" s="20" t="s">
        <v>4</v>
      </c>
      <c r="F6" s="20"/>
      <c r="G6" s="20"/>
      <c r="H6" s="20" t="s">
        <v>0</v>
      </c>
      <c r="I6" s="20"/>
      <c r="J6" s="20"/>
      <c r="K6" s="20" t="s">
        <v>4</v>
      </c>
      <c r="L6" s="20"/>
      <c r="M6" s="20"/>
      <c r="N6" s="20" t="s">
        <v>0</v>
      </c>
      <c r="O6" s="20"/>
      <c r="P6" s="20"/>
      <c r="Q6" s="20" t="s">
        <v>4</v>
      </c>
      <c r="R6" s="20"/>
      <c r="S6" s="20"/>
      <c r="T6" s="20" t="s">
        <v>0</v>
      </c>
      <c r="U6" s="20"/>
      <c r="V6" s="20"/>
      <c r="W6" s="20" t="s">
        <v>4</v>
      </c>
      <c r="X6" s="20"/>
      <c r="Y6" s="20"/>
      <c r="Z6" s="20" t="s">
        <v>0</v>
      </c>
      <c r="AA6" s="20"/>
      <c r="AB6" s="20"/>
      <c r="AC6" s="20" t="s">
        <v>4</v>
      </c>
      <c r="AD6" s="20"/>
      <c r="AE6" s="20"/>
      <c r="AF6" s="20" t="s">
        <v>0</v>
      </c>
      <c r="AG6" s="20"/>
      <c r="AH6" s="20"/>
      <c r="AI6" s="20" t="s">
        <v>4</v>
      </c>
      <c r="AJ6" s="20"/>
      <c r="AK6" s="20"/>
      <c r="AL6" s="20" t="s">
        <v>0</v>
      </c>
      <c r="AM6" s="20"/>
      <c r="AN6" s="20"/>
      <c r="AO6" s="20" t="s">
        <v>4</v>
      </c>
      <c r="AP6" s="20"/>
      <c r="AQ6" s="20"/>
    </row>
    <row r="7" spans="1:43" ht="13.5" thickBot="1">
      <c r="A7" s="15"/>
      <c r="B7" s="21" t="s">
        <v>1</v>
      </c>
      <c r="C7" s="21" t="s">
        <v>2</v>
      </c>
      <c r="D7" s="21" t="s">
        <v>3</v>
      </c>
      <c r="E7" s="21" t="s">
        <v>5</v>
      </c>
      <c r="F7" s="21" t="s">
        <v>6</v>
      </c>
      <c r="G7" s="21"/>
      <c r="H7" s="21" t="s">
        <v>1</v>
      </c>
      <c r="I7" s="21" t="s">
        <v>2</v>
      </c>
      <c r="J7" s="21" t="s">
        <v>3</v>
      </c>
      <c r="K7" s="21" t="s">
        <v>5</v>
      </c>
      <c r="L7" s="21" t="s">
        <v>6</v>
      </c>
      <c r="M7" s="21"/>
      <c r="N7" s="21" t="s">
        <v>1</v>
      </c>
      <c r="O7" s="21" t="s">
        <v>2</v>
      </c>
      <c r="P7" s="21" t="s">
        <v>3</v>
      </c>
      <c r="Q7" s="21" t="s">
        <v>5</v>
      </c>
      <c r="R7" s="21" t="s">
        <v>6</v>
      </c>
      <c r="S7" s="21"/>
      <c r="T7" s="21" t="s">
        <v>1</v>
      </c>
      <c r="U7" s="21" t="s">
        <v>2</v>
      </c>
      <c r="V7" s="21" t="s">
        <v>3</v>
      </c>
      <c r="W7" s="21" t="s">
        <v>5</v>
      </c>
      <c r="X7" s="21" t="s">
        <v>6</v>
      </c>
      <c r="Y7" s="21"/>
      <c r="Z7" s="21" t="s">
        <v>1</v>
      </c>
      <c r="AA7" s="21" t="s">
        <v>2</v>
      </c>
      <c r="AB7" s="21" t="s">
        <v>3</v>
      </c>
      <c r="AC7" s="21" t="s">
        <v>5</v>
      </c>
      <c r="AD7" s="21" t="s">
        <v>6</v>
      </c>
      <c r="AE7" s="21"/>
      <c r="AF7" s="21" t="s">
        <v>1</v>
      </c>
      <c r="AG7" s="21" t="s">
        <v>2</v>
      </c>
      <c r="AH7" s="21" t="s">
        <v>3</v>
      </c>
      <c r="AI7" s="21" t="s">
        <v>5</v>
      </c>
      <c r="AJ7" s="21" t="s">
        <v>6</v>
      </c>
      <c r="AK7" s="21"/>
      <c r="AL7" s="21" t="s">
        <v>1</v>
      </c>
      <c r="AM7" s="21" t="s">
        <v>2</v>
      </c>
      <c r="AN7" s="21" t="s">
        <v>3</v>
      </c>
      <c r="AO7" s="21" t="s">
        <v>5</v>
      </c>
      <c r="AP7" s="21" t="s">
        <v>6</v>
      </c>
      <c r="AQ7" s="21"/>
    </row>
    <row r="8" ht="13.5" thickTop="1">
      <c r="A8" s="15"/>
    </row>
    <row r="9" spans="1:43" s="2" customFormat="1" ht="12">
      <c r="A9" s="6" t="s">
        <v>8</v>
      </c>
      <c r="B9" s="2">
        <v>2</v>
      </c>
      <c r="C9" s="2">
        <v>0</v>
      </c>
      <c r="D9" s="2">
        <v>0</v>
      </c>
      <c r="E9" s="2">
        <v>1</v>
      </c>
      <c r="F9" s="2">
        <v>0</v>
      </c>
      <c r="G9" s="9">
        <f>SUM(C9:E9)/(B9-F9)</f>
        <v>0.5</v>
      </c>
      <c r="H9" s="2">
        <v>45</v>
      </c>
      <c r="I9" s="2">
        <v>25</v>
      </c>
      <c r="J9" s="2">
        <v>0</v>
      </c>
      <c r="K9" s="2">
        <v>17</v>
      </c>
      <c r="L9" s="2">
        <v>0</v>
      </c>
      <c r="M9" s="9">
        <f>SUM(I9:K9)/(H9-L9)</f>
        <v>0.9333333333333333</v>
      </c>
      <c r="N9" s="2">
        <v>2</v>
      </c>
      <c r="O9" s="2">
        <v>2</v>
      </c>
      <c r="P9" s="2">
        <v>0</v>
      </c>
      <c r="Q9" s="2">
        <v>0</v>
      </c>
      <c r="R9" s="2">
        <v>0</v>
      </c>
      <c r="S9" s="9">
        <f>SUM(O9:Q9)/(N9-R9)</f>
        <v>1</v>
      </c>
      <c r="T9" s="2">
        <v>11</v>
      </c>
      <c r="U9" s="2">
        <v>7</v>
      </c>
      <c r="V9" s="2">
        <v>0</v>
      </c>
      <c r="W9" s="2">
        <v>1</v>
      </c>
      <c r="X9" s="2">
        <v>0</v>
      </c>
      <c r="Y9" s="9">
        <f>SUM(U9:W9)/(T9-X9)</f>
        <v>0.7272727272727273</v>
      </c>
      <c r="Z9" s="2">
        <v>1</v>
      </c>
      <c r="AA9" s="2">
        <v>1</v>
      </c>
      <c r="AB9" s="2">
        <v>0</v>
      </c>
      <c r="AC9" s="2">
        <v>0</v>
      </c>
      <c r="AD9" s="2">
        <v>0</v>
      </c>
      <c r="AE9" s="9">
        <f>SUM(AA9:AC9)/(Z9-AD9)</f>
        <v>1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9" t="e">
        <f>SUM(AG9:AI9)/(AF9-AJ9)</f>
        <v>#DIV/0!</v>
      </c>
      <c r="AL9" s="2">
        <v>59</v>
      </c>
      <c r="AM9" s="2">
        <v>33</v>
      </c>
      <c r="AN9" s="2">
        <v>0</v>
      </c>
      <c r="AO9" s="2">
        <v>20</v>
      </c>
      <c r="AP9" s="2">
        <v>0</v>
      </c>
      <c r="AQ9" s="9">
        <f>SUM(AM9:AO9)/(AL9-AP9)</f>
        <v>0.8983050847457628</v>
      </c>
    </row>
    <row r="10" spans="1:43" s="2" customFormat="1" ht="12">
      <c r="A10" s="6" t="s">
        <v>9</v>
      </c>
      <c r="B10" s="2">
        <v>6</v>
      </c>
      <c r="C10" s="2">
        <v>1</v>
      </c>
      <c r="D10" s="2">
        <v>0</v>
      </c>
      <c r="E10" s="2">
        <v>2</v>
      </c>
      <c r="F10" s="2">
        <v>1</v>
      </c>
      <c r="G10" s="9">
        <f aca="true" t="shared" si="0" ref="G10:G42">SUM(C10:E10)/(B10-F10)</f>
        <v>0.6</v>
      </c>
      <c r="H10" s="2">
        <v>38</v>
      </c>
      <c r="I10" s="2">
        <v>16</v>
      </c>
      <c r="J10" s="2">
        <v>0</v>
      </c>
      <c r="K10" s="2">
        <v>3</v>
      </c>
      <c r="L10" s="2">
        <v>19</v>
      </c>
      <c r="M10" s="9">
        <f aca="true" t="shared" si="1" ref="M10:M40">SUM(I10:K10)/(H10-L10)</f>
        <v>1</v>
      </c>
      <c r="N10" s="2">
        <v>4</v>
      </c>
      <c r="P10" s="2">
        <v>0</v>
      </c>
      <c r="Q10" s="2">
        <v>0</v>
      </c>
      <c r="R10" s="2">
        <v>2</v>
      </c>
      <c r="S10" s="9">
        <f aca="true" t="shared" si="2" ref="S10:S40">SUM(O10:Q10)/(N10-R10)</f>
        <v>0</v>
      </c>
      <c r="T10" s="2">
        <v>8</v>
      </c>
      <c r="U10" s="2">
        <v>2</v>
      </c>
      <c r="V10" s="2">
        <v>0</v>
      </c>
      <c r="W10" s="2">
        <v>1</v>
      </c>
      <c r="X10" s="2">
        <v>5</v>
      </c>
      <c r="Y10" s="9">
        <f aca="true" t="shared" si="3" ref="Y10:Y40">SUM(U10:W10)/(T10-X10)</f>
        <v>1</v>
      </c>
      <c r="Z10" s="2">
        <v>2</v>
      </c>
      <c r="AA10" s="2">
        <v>0</v>
      </c>
      <c r="AB10" s="2">
        <v>0</v>
      </c>
      <c r="AC10" s="2">
        <v>1</v>
      </c>
      <c r="AD10" s="2">
        <v>1</v>
      </c>
      <c r="AE10" s="9">
        <f aca="true" t="shared" si="4" ref="AE10:AE40">SUM(AA10:AC10)/(Z10-AD10)</f>
        <v>1</v>
      </c>
      <c r="AF10" s="2">
        <v>1</v>
      </c>
      <c r="AG10" s="2">
        <v>0</v>
      </c>
      <c r="AH10" s="2">
        <v>0</v>
      </c>
      <c r="AI10" s="2">
        <v>1</v>
      </c>
      <c r="AJ10" s="2">
        <v>0</v>
      </c>
      <c r="AK10" s="9">
        <f aca="true" t="shared" si="5" ref="AK10:AK40">SUM(AG10:AI10)/(AF10-AJ10)</f>
        <v>1</v>
      </c>
      <c r="AL10" s="2">
        <v>66</v>
      </c>
      <c r="AM10" s="2">
        <v>30</v>
      </c>
      <c r="AN10" s="2">
        <v>0</v>
      </c>
      <c r="AO10" s="2">
        <v>6</v>
      </c>
      <c r="AP10" s="2">
        <v>26</v>
      </c>
      <c r="AQ10" s="9">
        <f aca="true" t="shared" si="6" ref="AQ10:AQ40">SUM(AM10:AO10)/(AL10-AP10)</f>
        <v>0.9</v>
      </c>
    </row>
    <row r="11" spans="1:43" s="2" customFormat="1" ht="12">
      <c r="A11" s="6" t="s">
        <v>46</v>
      </c>
      <c r="B11" s="2">
        <v>7</v>
      </c>
      <c r="C11" s="2">
        <v>2</v>
      </c>
      <c r="D11" s="2">
        <v>0</v>
      </c>
      <c r="E11" s="2">
        <v>1</v>
      </c>
      <c r="F11" s="2">
        <v>4</v>
      </c>
      <c r="G11" s="9">
        <f t="shared" si="0"/>
        <v>1</v>
      </c>
      <c r="H11" s="2">
        <v>25</v>
      </c>
      <c r="I11" s="2">
        <v>6</v>
      </c>
      <c r="J11" s="2">
        <v>0</v>
      </c>
      <c r="K11" s="2">
        <v>0</v>
      </c>
      <c r="L11" s="2">
        <v>19</v>
      </c>
      <c r="M11" s="9">
        <f t="shared" si="1"/>
        <v>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9" t="e">
        <f t="shared" si="2"/>
        <v>#DIV/0!</v>
      </c>
      <c r="T11" s="2">
        <v>6</v>
      </c>
      <c r="U11" s="2">
        <v>0</v>
      </c>
      <c r="V11" s="2">
        <v>0</v>
      </c>
      <c r="W11" s="2">
        <v>0</v>
      </c>
      <c r="X11" s="2">
        <v>6</v>
      </c>
      <c r="Y11" s="9" t="e">
        <f t="shared" si="3"/>
        <v>#DIV/0!</v>
      </c>
      <c r="Z11" s="2">
        <v>1</v>
      </c>
      <c r="AA11" s="2">
        <v>0</v>
      </c>
      <c r="AB11" s="2">
        <v>0</v>
      </c>
      <c r="AC11" s="2">
        <v>0</v>
      </c>
      <c r="AD11" s="2">
        <v>1</v>
      </c>
      <c r="AE11" s="9" t="e">
        <f t="shared" si="4"/>
        <v>#DIV/0!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9" t="e">
        <f t="shared" si="5"/>
        <v>#DIV/0!</v>
      </c>
      <c r="AL11" s="2">
        <v>26</v>
      </c>
      <c r="AM11" s="2">
        <v>6</v>
      </c>
      <c r="AN11" s="2">
        <v>0</v>
      </c>
      <c r="AO11" s="2">
        <v>1</v>
      </c>
      <c r="AP11" s="2">
        <v>19</v>
      </c>
      <c r="AQ11" s="9">
        <f t="shared" si="6"/>
        <v>1</v>
      </c>
    </row>
    <row r="12" spans="1:43" s="2" customFormat="1" ht="12">
      <c r="A12" s="6" t="s">
        <v>10</v>
      </c>
      <c r="B12" s="2">
        <v>10</v>
      </c>
      <c r="C12" s="2">
        <v>3</v>
      </c>
      <c r="D12" s="2">
        <v>0</v>
      </c>
      <c r="E12" s="2">
        <v>0</v>
      </c>
      <c r="F12" s="2">
        <v>6</v>
      </c>
      <c r="G12" s="9">
        <f t="shared" si="0"/>
        <v>0.75</v>
      </c>
      <c r="H12" s="2">
        <v>210</v>
      </c>
      <c r="I12" s="2">
        <v>93</v>
      </c>
      <c r="J12" s="2">
        <v>0</v>
      </c>
      <c r="K12" s="2">
        <v>4</v>
      </c>
      <c r="L12" s="2">
        <v>109</v>
      </c>
      <c r="M12" s="9">
        <f t="shared" si="1"/>
        <v>0.9603960396039604</v>
      </c>
      <c r="N12" s="2">
        <v>44</v>
      </c>
      <c r="O12" s="2">
        <v>20</v>
      </c>
      <c r="P12" s="2">
        <v>0</v>
      </c>
      <c r="Q12" s="2">
        <v>2</v>
      </c>
      <c r="R12" s="2">
        <v>21</v>
      </c>
      <c r="S12" s="9">
        <f t="shared" si="2"/>
        <v>0.9565217391304348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9" t="e">
        <f t="shared" si="3"/>
        <v>#DIV/0!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9" t="e">
        <f t="shared" si="4"/>
        <v>#DIV/0!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9" t="e">
        <f t="shared" si="5"/>
        <v>#DIV/0!</v>
      </c>
      <c r="AL12" s="2">
        <v>158</v>
      </c>
      <c r="AM12" s="2">
        <v>69</v>
      </c>
      <c r="AN12" s="2">
        <v>0</v>
      </c>
      <c r="AO12" s="2">
        <v>4</v>
      </c>
      <c r="AP12" s="2">
        <v>81</v>
      </c>
      <c r="AQ12" s="9">
        <f t="shared" si="6"/>
        <v>0.948051948051948</v>
      </c>
    </row>
    <row r="13" spans="1:43" s="2" customFormat="1" ht="12">
      <c r="A13" s="6" t="s">
        <v>11</v>
      </c>
      <c r="B13" s="2">
        <v>7</v>
      </c>
      <c r="C13" s="2">
        <v>2</v>
      </c>
      <c r="D13" s="2">
        <v>0</v>
      </c>
      <c r="E13" s="2">
        <v>0</v>
      </c>
      <c r="F13" s="2">
        <v>3</v>
      </c>
      <c r="G13" s="9">
        <f t="shared" si="0"/>
        <v>0.5</v>
      </c>
      <c r="H13" s="2">
        <v>20</v>
      </c>
      <c r="I13" s="2">
        <v>4</v>
      </c>
      <c r="J13" s="2">
        <v>0</v>
      </c>
      <c r="K13" s="2">
        <v>2</v>
      </c>
      <c r="L13" s="2">
        <v>12</v>
      </c>
      <c r="M13" s="9">
        <f t="shared" si="1"/>
        <v>0.75</v>
      </c>
      <c r="N13" s="2">
        <v>7</v>
      </c>
      <c r="O13" s="2">
        <v>2</v>
      </c>
      <c r="P13" s="2">
        <v>0</v>
      </c>
      <c r="Q13" s="2">
        <v>0</v>
      </c>
      <c r="R13" s="2">
        <v>5</v>
      </c>
      <c r="S13" s="9">
        <f t="shared" si="2"/>
        <v>1</v>
      </c>
      <c r="T13" s="2">
        <v>21</v>
      </c>
      <c r="U13" s="2">
        <v>6</v>
      </c>
      <c r="V13" s="2">
        <v>0</v>
      </c>
      <c r="W13" s="2">
        <v>2</v>
      </c>
      <c r="X13" s="2">
        <v>11</v>
      </c>
      <c r="Y13" s="9">
        <f t="shared" si="3"/>
        <v>0.8</v>
      </c>
      <c r="Z13" s="2">
        <v>3</v>
      </c>
      <c r="AA13" s="2">
        <v>0</v>
      </c>
      <c r="AB13" s="2">
        <v>0</v>
      </c>
      <c r="AC13" s="2">
        <v>0</v>
      </c>
      <c r="AD13" s="2">
        <v>2</v>
      </c>
      <c r="AE13" s="9">
        <f t="shared" si="4"/>
        <v>0</v>
      </c>
      <c r="AF13" s="2">
        <v>1</v>
      </c>
      <c r="AG13" s="2">
        <v>0</v>
      </c>
      <c r="AH13" s="2">
        <v>0</v>
      </c>
      <c r="AI13" s="2">
        <v>0</v>
      </c>
      <c r="AJ13" s="2">
        <v>1</v>
      </c>
      <c r="AK13" s="9" t="e">
        <f t="shared" si="5"/>
        <v>#DIV/0!</v>
      </c>
      <c r="AL13" s="2">
        <v>24</v>
      </c>
      <c r="AM13" s="2">
        <v>5</v>
      </c>
      <c r="AN13" s="2">
        <v>0</v>
      </c>
      <c r="AO13" s="2">
        <v>2</v>
      </c>
      <c r="AP13" s="2">
        <v>15</v>
      </c>
      <c r="AQ13" s="9">
        <f t="shared" si="6"/>
        <v>0.7777777777777778</v>
      </c>
    </row>
    <row r="14" spans="1:43" s="2" customFormat="1" ht="12">
      <c r="A14" s="6" t="s">
        <v>12</v>
      </c>
      <c r="B14" s="2">
        <v>7</v>
      </c>
      <c r="C14" s="2">
        <v>4</v>
      </c>
      <c r="D14" s="2">
        <v>0</v>
      </c>
      <c r="E14" s="2">
        <v>0</v>
      </c>
      <c r="F14" s="2">
        <v>3</v>
      </c>
      <c r="G14" s="9">
        <f t="shared" si="0"/>
        <v>1</v>
      </c>
      <c r="H14" s="2">
        <v>49</v>
      </c>
      <c r="I14" s="2">
        <v>31</v>
      </c>
      <c r="J14" s="2">
        <v>0</v>
      </c>
      <c r="K14" s="2">
        <v>9</v>
      </c>
      <c r="L14" s="2">
        <v>9</v>
      </c>
      <c r="M14" s="9">
        <f t="shared" si="1"/>
        <v>1</v>
      </c>
      <c r="N14" s="2">
        <v>19</v>
      </c>
      <c r="O14" s="2">
        <v>10</v>
      </c>
      <c r="P14" s="2">
        <v>0</v>
      </c>
      <c r="Q14" s="2">
        <v>2</v>
      </c>
      <c r="R14" s="2">
        <v>7</v>
      </c>
      <c r="S14" s="9">
        <f t="shared" si="2"/>
        <v>1</v>
      </c>
      <c r="T14" s="2">
        <v>3</v>
      </c>
      <c r="U14" s="2">
        <v>1</v>
      </c>
      <c r="V14" s="2">
        <v>0</v>
      </c>
      <c r="W14" s="2">
        <v>1</v>
      </c>
      <c r="X14" s="2">
        <v>1</v>
      </c>
      <c r="Y14" s="9">
        <f t="shared" si="3"/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9" t="e">
        <f t="shared" si="4"/>
        <v>#DIV/0!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9" t="e">
        <f t="shared" si="5"/>
        <v>#DIV/0!</v>
      </c>
      <c r="AL14" s="2">
        <v>25</v>
      </c>
      <c r="AM14" s="2">
        <v>14</v>
      </c>
      <c r="AN14" s="2">
        <v>0</v>
      </c>
      <c r="AO14" s="2">
        <v>2</v>
      </c>
      <c r="AP14" s="2">
        <v>8</v>
      </c>
      <c r="AQ14" s="9">
        <f t="shared" si="6"/>
        <v>0.9411764705882353</v>
      </c>
    </row>
    <row r="15" spans="1:43" s="2" customFormat="1" ht="12">
      <c r="A15" s="6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9" t="e">
        <f t="shared" si="0"/>
        <v>#DIV/0!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9" t="e">
        <f t="shared" si="1"/>
        <v>#DIV/0!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9" t="e">
        <f t="shared" si="2"/>
        <v>#DIV/0!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9" t="e">
        <f t="shared" si="3"/>
        <v>#DIV/0!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9" t="e">
        <f t="shared" si="4"/>
        <v>#DIV/0!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9" t="e">
        <f t="shared" si="5"/>
        <v>#DIV/0!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9" t="e">
        <f t="shared" si="6"/>
        <v>#DIV/0!</v>
      </c>
    </row>
    <row r="16" spans="1:43" s="2" customFormat="1" ht="12">
      <c r="A16" s="6" t="s">
        <v>14</v>
      </c>
      <c r="B16" s="2">
        <v>24</v>
      </c>
      <c r="C16" s="2">
        <v>6</v>
      </c>
      <c r="D16" s="2">
        <v>0</v>
      </c>
      <c r="E16" s="2">
        <v>8</v>
      </c>
      <c r="F16" s="2">
        <v>10</v>
      </c>
      <c r="G16" s="9">
        <f t="shared" si="0"/>
        <v>1</v>
      </c>
      <c r="H16" s="2">
        <v>387</v>
      </c>
      <c r="I16" s="2">
        <v>66</v>
      </c>
      <c r="J16" s="2">
        <v>1</v>
      </c>
      <c r="K16" s="2">
        <v>66</v>
      </c>
      <c r="L16" s="2">
        <v>244</v>
      </c>
      <c r="M16" s="9">
        <f t="shared" si="1"/>
        <v>0.9300699300699301</v>
      </c>
      <c r="N16" s="2">
        <v>15</v>
      </c>
      <c r="O16" s="2">
        <v>3</v>
      </c>
      <c r="P16" s="2">
        <v>0</v>
      </c>
      <c r="Q16" s="2">
        <v>2</v>
      </c>
      <c r="R16" s="2">
        <v>9</v>
      </c>
      <c r="S16" s="9">
        <f t="shared" si="2"/>
        <v>0.8333333333333334</v>
      </c>
      <c r="T16" s="2">
        <v>48</v>
      </c>
      <c r="U16" s="2">
        <v>7</v>
      </c>
      <c r="V16" s="2">
        <v>0</v>
      </c>
      <c r="W16" s="2">
        <v>6</v>
      </c>
      <c r="X16" s="2">
        <v>33</v>
      </c>
      <c r="Y16" s="9">
        <f t="shared" si="3"/>
        <v>0.8666666666666667</v>
      </c>
      <c r="Z16" s="2">
        <v>11</v>
      </c>
      <c r="AA16" s="2">
        <v>3</v>
      </c>
      <c r="AB16" s="2">
        <v>0</v>
      </c>
      <c r="AC16" s="2">
        <v>1</v>
      </c>
      <c r="AD16" s="2">
        <v>7</v>
      </c>
      <c r="AE16" s="9">
        <f t="shared" si="4"/>
        <v>1</v>
      </c>
      <c r="AF16" s="2">
        <v>4</v>
      </c>
      <c r="AG16" s="2">
        <v>0</v>
      </c>
      <c r="AH16" s="2">
        <v>0</v>
      </c>
      <c r="AI16" s="2">
        <v>3</v>
      </c>
      <c r="AJ16" s="2">
        <v>1</v>
      </c>
      <c r="AK16" s="9">
        <f t="shared" si="5"/>
        <v>1</v>
      </c>
      <c r="AL16" s="2">
        <v>205</v>
      </c>
      <c r="AM16" s="2">
        <v>37</v>
      </c>
      <c r="AN16" s="2">
        <v>0</v>
      </c>
      <c r="AO16" s="2">
        <v>17</v>
      </c>
      <c r="AP16" s="2">
        <v>144</v>
      </c>
      <c r="AQ16" s="9">
        <f t="shared" si="6"/>
        <v>0.8852459016393442</v>
      </c>
    </row>
    <row r="17" spans="1:43" s="2" customFormat="1" ht="12">
      <c r="A17" s="6" t="s">
        <v>15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9" t="e">
        <f t="shared" si="0"/>
        <v>#DIV/0!</v>
      </c>
      <c r="H17" s="2">
        <v>2</v>
      </c>
      <c r="I17" s="2">
        <v>0</v>
      </c>
      <c r="J17" s="2">
        <v>0</v>
      </c>
      <c r="K17" s="2">
        <v>0</v>
      </c>
      <c r="L17" s="2">
        <v>2</v>
      </c>
      <c r="M17" s="9" t="e">
        <f t="shared" si="1"/>
        <v>#DIV/0!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9" t="e">
        <f t="shared" si="2"/>
        <v>#DIV/0!</v>
      </c>
      <c r="T17" s="2">
        <v>9</v>
      </c>
      <c r="U17" s="2">
        <v>5</v>
      </c>
      <c r="V17" s="2">
        <v>0</v>
      </c>
      <c r="W17" s="2">
        <v>0</v>
      </c>
      <c r="X17" s="2">
        <v>5</v>
      </c>
      <c r="Y17" s="9">
        <f t="shared" si="3"/>
        <v>1.25</v>
      </c>
      <c r="Z17" s="2">
        <v>6</v>
      </c>
      <c r="AA17" s="2">
        <v>3</v>
      </c>
      <c r="AB17" s="2">
        <v>0</v>
      </c>
      <c r="AC17" s="2">
        <v>0</v>
      </c>
      <c r="AD17" s="2">
        <v>3</v>
      </c>
      <c r="AE17" s="9">
        <f t="shared" si="4"/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9" t="e">
        <f t="shared" si="5"/>
        <v>#DIV/0!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9" t="e">
        <f t="shared" si="6"/>
        <v>#DIV/0!</v>
      </c>
    </row>
    <row r="18" spans="1:43" s="2" customFormat="1" ht="12">
      <c r="A18" s="6" t="s">
        <v>16</v>
      </c>
      <c r="B18" s="2">
        <v>33</v>
      </c>
      <c r="C18" s="2">
        <v>5</v>
      </c>
      <c r="D18" s="2">
        <v>0</v>
      </c>
      <c r="E18" s="2">
        <v>16</v>
      </c>
      <c r="F18" s="2">
        <v>12</v>
      </c>
      <c r="G18" s="9">
        <f t="shared" si="0"/>
        <v>1</v>
      </c>
      <c r="H18" s="2">
        <v>121</v>
      </c>
      <c r="I18" s="2">
        <v>28</v>
      </c>
      <c r="J18" s="2">
        <v>0</v>
      </c>
      <c r="K18" s="2">
        <v>23</v>
      </c>
      <c r="L18" s="2">
        <v>70</v>
      </c>
      <c r="M18" s="9">
        <f t="shared" si="1"/>
        <v>1</v>
      </c>
      <c r="N18" s="2">
        <v>48</v>
      </c>
      <c r="O18" s="2">
        <v>30</v>
      </c>
      <c r="P18" s="2">
        <v>0</v>
      </c>
      <c r="Q18" s="2">
        <v>2</v>
      </c>
      <c r="R18" s="2">
        <v>16</v>
      </c>
      <c r="S18" s="9">
        <f t="shared" si="2"/>
        <v>1</v>
      </c>
      <c r="T18" s="2">
        <v>7</v>
      </c>
      <c r="U18" s="2">
        <v>2</v>
      </c>
      <c r="V18" s="2">
        <v>0</v>
      </c>
      <c r="W18" s="2">
        <v>3</v>
      </c>
      <c r="X18" s="2">
        <v>2</v>
      </c>
      <c r="Y18" s="9">
        <f t="shared" si="3"/>
        <v>1</v>
      </c>
      <c r="Z18" s="2">
        <v>10</v>
      </c>
      <c r="AA18" s="2">
        <v>4</v>
      </c>
      <c r="AB18" s="2">
        <v>0</v>
      </c>
      <c r="AC18" s="2">
        <v>3</v>
      </c>
      <c r="AD18" s="2">
        <v>3</v>
      </c>
      <c r="AE18" s="9">
        <f t="shared" si="4"/>
        <v>1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9" t="e">
        <f t="shared" si="5"/>
        <v>#DIV/0!</v>
      </c>
      <c r="AL18" s="2">
        <v>186</v>
      </c>
      <c r="AM18" s="2">
        <v>59</v>
      </c>
      <c r="AN18" s="2">
        <v>0</v>
      </c>
      <c r="AO18" s="2">
        <v>34</v>
      </c>
      <c r="AP18" s="2">
        <v>93</v>
      </c>
      <c r="AQ18" s="9">
        <f t="shared" si="6"/>
        <v>1</v>
      </c>
    </row>
    <row r="19" spans="1:43" s="2" customFormat="1" ht="12">
      <c r="A19" s="6" t="s">
        <v>17</v>
      </c>
      <c r="B19" s="2">
        <v>0</v>
      </c>
      <c r="C19" s="2">
        <v>2</v>
      </c>
      <c r="D19" s="2">
        <v>0</v>
      </c>
      <c r="E19" s="2">
        <v>2</v>
      </c>
      <c r="F19" s="2">
        <v>0</v>
      </c>
      <c r="G19" s="9" t="e">
        <f t="shared" si="0"/>
        <v>#DIV/0!</v>
      </c>
      <c r="H19" s="2">
        <v>0</v>
      </c>
      <c r="I19" s="2">
        <v>5</v>
      </c>
      <c r="J19" s="2">
        <v>0</v>
      </c>
      <c r="K19" s="2">
        <v>2</v>
      </c>
      <c r="L19" s="2">
        <v>0</v>
      </c>
      <c r="M19" s="9" t="e">
        <f t="shared" si="1"/>
        <v>#DIV/0!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9" t="e">
        <f t="shared" si="2"/>
        <v>#DIV/0!</v>
      </c>
      <c r="T19" s="2">
        <v>0</v>
      </c>
      <c r="U19" s="2">
        <v>4</v>
      </c>
      <c r="V19" s="2">
        <v>0</v>
      </c>
      <c r="W19" s="2">
        <v>1</v>
      </c>
      <c r="X19" s="2">
        <v>0</v>
      </c>
      <c r="Y19" s="9" t="e">
        <f t="shared" si="3"/>
        <v>#DIV/0!</v>
      </c>
      <c r="Z19" s="2">
        <v>0</v>
      </c>
      <c r="AA19" s="2">
        <v>1</v>
      </c>
      <c r="AB19" s="2">
        <v>0</v>
      </c>
      <c r="AC19" s="2">
        <v>0</v>
      </c>
      <c r="AD19" s="2">
        <v>0</v>
      </c>
      <c r="AE19" s="9" t="e">
        <f t="shared" si="4"/>
        <v>#DIV/0!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9" t="e">
        <f t="shared" si="5"/>
        <v>#DIV/0!</v>
      </c>
      <c r="AL19" s="2">
        <v>0</v>
      </c>
      <c r="AM19" s="2">
        <v>8</v>
      </c>
      <c r="AN19" s="2">
        <v>0</v>
      </c>
      <c r="AO19" s="2">
        <v>2</v>
      </c>
      <c r="AP19" s="2">
        <v>0</v>
      </c>
      <c r="AQ19" s="9" t="e">
        <f t="shared" si="6"/>
        <v>#DIV/0!</v>
      </c>
    </row>
    <row r="20" spans="1:43" s="2" customFormat="1" ht="12">
      <c r="A20" s="6" t="s">
        <v>18</v>
      </c>
      <c r="B20" s="2">
        <v>2</v>
      </c>
      <c r="C20" s="2">
        <v>0</v>
      </c>
      <c r="D20" s="2">
        <v>0</v>
      </c>
      <c r="E20" s="2">
        <v>0</v>
      </c>
      <c r="F20" s="2">
        <v>1</v>
      </c>
      <c r="G20" s="9">
        <f t="shared" si="0"/>
        <v>0</v>
      </c>
      <c r="H20" s="2">
        <v>38</v>
      </c>
      <c r="I20" s="2">
        <v>29</v>
      </c>
      <c r="J20" s="2">
        <v>0</v>
      </c>
      <c r="K20" s="2">
        <v>3</v>
      </c>
      <c r="L20" s="2">
        <v>2</v>
      </c>
      <c r="M20" s="9">
        <f t="shared" si="1"/>
        <v>0.8888888888888888</v>
      </c>
      <c r="N20" s="2">
        <v>8</v>
      </c>
      <c r="O20" s="2">
        <v>6</v>
      </c>
      <c r="P20" s="2">
        <v>0</v>
      </c>
      <c r="Q20" s="2">
        <v>1</v>
      </c>
      <c r="R20" s="2">
        <v>0</v>
      </c>
      <c r="S20" s="9">
        <f t="shared" si="2"/>
        <v>0.875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9" t="e">
        <f t="shared" si="3"/>
        <v>#DIV/0!</v>
      </c>
      <c r="Z20" s="2">
        <v>2</v>
      </c>
      <c r="AA20" s="2">
        <v>2</v>
      </c>
      <c r="AB20" s="2">
        <v>0</v>
      </c>
      <c r="AC20" s="2">
        <v>0</v>
      </c>
      <c r="AD20" s="2">
        <v>0</v>
      </c>
      <c r="AE20" s="9">
        <f t="shared" si="4"/>
        <v>1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9" t="e">
        <f t="shared" si="5"/>
        <v>#DIV/0!</v>
      </c>
      <c r="AL20" s="2">
        <v>26</v>
      </c>
      <c r="AM20" s="2">
        <v>19</v>
      </c>
      <c r="AN20" s="2">
        <v>2</v>
      </c>
      <c r="AO20" s="2">
        <v>1</v>
      </c>
      <c r="AP20" s="2">
        <v>2</v>
      </c>
      <c r="AQ20" s="9">
        <f t="shared" si="6"/>
        <v>0.9166666666666666</v>
      </c>
    </row>
    <row r="21" spans="1:43" s="2" customFormat="1" ht="12">
      <c r="A21" s="6" t="s">
        <v>19</v>
      </c>
      <c r="B21" s="2">
        <v>1</v>
      </c>
      <c r="C21" s="2">
        <v>0</v>
      </c>
      <c r="D21" s="2">
        <v>0</v>
      </c>
      <c r="E21" s="2">
        <v>1</v>
      </c>
      <c r="F21" s="2">
        <v>0</v>
      </c>
      <c r="G21" s="9">
        <f t="shared" si="0"/>
        <v>1</v>
      </c>
      <c r="H21" s="2">
        <v>74</v>
      </c>
      <c r="I21" s="2">
        <v>60</v>
      </c>
      <c r="J21" s="2">
        <v>0</v>
      </c>
      <c r="K21" s="2">
        <v>8</v>
      </c>
      <c r="L21" s="2">
        <v>0</v>
      </c>
      <c r="M21" s="9">
        <f t="shared" si="1"/>
        <v>0.918918918918919</v>
      </c>
      <c r="N21" s="2">
        <v>2</v>
      </c>
      <c r="O21" s="2">
        <v>1</v>
      </c>
      <c r="P21" s="2">
        <v>0</v>
      </c>
      <c r="Q21" s="2">
        <v>0</v>
      </c>
      <c r="R21" s="2">
        <v>0</v>
      </c>
      <c r="S21" s="9">
        <f t="shared" si="2"/>
        <v>0.5</v>
      </c>
      <c r="T21" s="2">
        <v>1</v>
      </c>
      <c r="U21" s="2">
        <v>1</v>
      </c>
      <c r="V21" s="2">
        <v>0</v>
      </c>
      <c r="W21" s="2">
        <v>0</v>
      </c>
      <c r="X21" s="2">
        <v>0</v>
      </c>
      <c r="Y21" s="9">
        <f t="shared" si="3"/>
        <v>1</v>
      </c>
      <c r="Z21" s="2">
        <v>2</v>
      </c>
      <c r="AA21" s="2">
        <v>2</v>
      </c>
      <c r="AB21" s="2">
        <v>0</v>
      </c>
      <c r="AC21" s="2">
        <v>0</v>
      </c>
      <c r="AD21" s="2">
        <v>0</v>
      </c>
      <c r="AE21" s="9">
        <f t="shared" si="4"/>
        <v>1</v>
      </c>
      <c r="AF21" s="2">
        <v>3</v>
      </c>
      <c r="AG21" s="2">
        <v>1</v>
      </c>
      <c r="AH21" s="2">
        <v>0</v>
      </c>
      <c r="AI21" s="2">
        <v>1</v>
      </c>
      <c r="AJ21" s="2">
        <v>0</v>
      </c>
      <c r="AK21" s="9">
        <f t="shared" si="5"/>
        <v>0.6666666666666666</v>
      </c>
      <c r="AL21" s="2">
        <v>8</v>
      </c>
      <c r="AM21" s="2">
        <v>7</v>
      </c>
      <c r="AN21" s="2">
        <v>0</v>
      </c>
      <c r="AO21" s="2">
        <v>1</v>
      </c>
      <c r="AP21" s="2">
        <v>0</v>
      </c>
      <c r="AQ21" s="9">
        <f t="shared" si="6"/>
        <v>1</v>
      </c>
    </row>
    <row r="22" spans="1:43" s="2" customFormat="1" ht="12">
      <c r="A22" s="6" t="s">
        <v>20</v>
      </c>
      <c r="B22" s="2">
        <v>18</v>
      </c>
      <c r="C22" s="2">
        <v>7</v>
      </c>
      <c r="D22" s="2">
        <v>0</v>
      </c>
      <c r="E22" s="2">
        <v>0</v>
      </c>
      <c r="F22" s="2">
        <v>10</v>
      </c>
      <c r="G22" s="9">
        <f t="shared" si="0"/>
        <v>0.875</v>
      </c>
      <c r="H22" s="2">
        <v>115</v>
      </c>
      <c r="I22" s="2">
        <v>42</v>
      </c>
      <c r="J22" s="2">
        <v>0</v>
      </c>
      <c r="K22" s="2">
        <v>11</v>
      </c>
      <c r="L22" s="2">
        <v>56</v>
      </c>
      <c r="M22" s="9">
        <f t="shared" si="1"/>
        <v>0.8983050847457628</v>
      </c>
      <c r="N22" s="2">
        <v>7</v>
      </c>
      <c r="O22" s="2">
        <v>2</v>
      </c>
      <c r="P22" s="2">
        <v>0</v>
      </c>
      <c r="Q22" s="2">
        <v>0</v>
      </c>
      <c r="R22" s="2">
        <v>5</v>
      </c>
      <c r="S22" s="9">
        <f t="shared" si="2"/>
        <v>1</v>
      </c>
      <c r="T22" s="2">
        <v>41</v>
      </c>
      <c r="U22" s="2">
        <v>13</v>
      </c>
      <c r="V22" s="2">
        <v>0</v>
      </c>
      <c r="W22" s="2">
        <v>5</v>
      </c>
      <c r="X22" s="2">
        <v>19</v>
      </c>
      <c r="Y22" s="9">
        <f t="shared" si="3"/>
        <v>0.8181818181818182</v>
      </c>
      <c r="Z22" s="2">
        <v>9</v>
      </c>
      <c r="AA22" s="2">
        <v>3</v>
      </c>
      <c r="AB22" s="2">
        <v>0</v>
      </c>
      <c r="AC22" s="2">
        <v>1</v>
      </c>
      <c r="AD22" s="2">
        <v>4</v>
      </c>
      <c r="AE22" s="9">
        <f t="shared" si="4"/>
        <v>0.8</v>
      </c>
      <c r="AF22" s="2">
        <v>14</v>
      </c>
      <c r="AG22" s="2">
        <v>3</v>
      </c>
      <c r="AH22" s="2">
        <v>0</v>
      </c>
      <c r="AI22" s="2">
        <v>1</v>
      </c>
      <c r="AJ22" s="2">
        <v>8</v>
      </c>
      <c r="AK22" s="9">
        <f t="shared" si="5"/>
        <v>0.6666666666666666</v>
      </c>
      <c r="AL22" s="2">
        <v>172</v>
      </c>
      <c r="AM22" s="2">
        <v>70</v>
      </c>
      <c r="AN22" s="2">
        <v>1</v>
      </c>
      <c r="AO22" s="2">
        <v>18</v>
      </c>
      <c r="AP22" s="2">
        <v>73</v>
      </c>
      <c r="AQ22" s="9">
        <f t="shared" si="6"/>
        <v>0.898989898989899</v>
      </c>
    </row>
    <row r="23" spans="1:43" s="2" customFormat="1" ht="12">
      <c r="A23" s="6" t="s">
        <v>21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9" t="e">
        <f t="shared" si="0"/>
        <v>#DIV/0!</v>
      </c>
      <c r="H23" s="2">
        <v>3</v>
      </c>
      <c r="I23" s="2">
        <v>3</v>
      </c>
      <c r="J23" s="2">
        <v>0</v>
      </c>
      <c r="K23" s="2">
        <v>0</v>
      </c>
      <c r="L23" s="2">
        <v>0</v>
      </c>
      <c r="M23" s="9">
        <f t="shared" si="1"/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9" t="e">
        <f t="shared" si="2"/>
        <v>#DIV/0!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9" t="e">
        <f t="shared" si="3"/>
        <v>#DIV/0!</v>
      </c>
      <c r="Z23" s="2">
        <v>1</v>
      </c>
      <c r="AA23" s="2">
        <v>1</v>
      </c>
      <c r="AB23" s="2">
        <v>0</v>
      </c>
      <c r="AC23" s="2">
        <v>0</v>
      </c>
      <c r="AD23" s="2">
        <v>0</v>
      </c>
      <c r="AE23" s="9">
        <f t="shared" si="4"/>
        <v>1</v>
      </c>
      <c r="AF23" s="2">
        <v>1</v>
      </c>
      <c r="AG23" s="2">
        <v>1</v>
      </c>
      <c r="AH23" s="2">
        <v>0</v>
      </c>
      <c r="AI23" s="2">
        <v>0</v>
      </c>
      <c r="AJ23" s="2">
        <v>0</v>
      </c>
      <c r="AK23" s="9">
        <f t="shared" si="5"/>
        <v>1</v>
      </c>
      <c r="AL23" s="2">
        <v>9</v>
      </c>
      <c r="AM23" s="2">
        <v>8</v>
      </c>
      <c r="AN23" s="2">
        <v>0</v>
      </c>
      <c r="AO23" s="2">
        <v>0</v>
      </c>
      <c r="AP23" s="2">
        <v>0</v>
      </c>
      <c r="AQ23" s="9">
        <f t="shared" si="6"/>
        <v>0.8888888888888888</v>
      </c>
    </row>
    <row r="24" spans="1:43" s="2" customFormat="1" ht="12">
      <c r="A24" s="6" t="s">
        <v>22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9" t="e">
        <f t="shared" si="0"/>
        <v>#DIV/0!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9" t="e">
        <f t="shared" si="1"/>
        <v>#DIV/0!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9" t="e">
        <f t="shared" si="2"/>
        <v>#DIV/0!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9" t="e">
        <f t="shared" si="3"/>
        <v>#DIV/0!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9" t="e">
        <f t="shared" si="4"/>
        <v>#DIV/0!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9" t="e">
        <f t="shared" si="5"/>
        <v>#DIV/0!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9" t="e">
        <f t="shared" si="6"/>
        <v>#DIV/0!</v>
      </c>
    </row>
    <row r="25" spans="1:43" s="2" customFormat="1" ht="12">
      <c r="A25" s="6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9" t="e">
        <f t="shared" si="0"/>
        <v>#DIV/0!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9" t="e">
        <f t="shared" si="1"/>
        <v>#DIV/0!</v>
      </c>
      <c r="N25" s="2">
        <v>0</v>
      </c>
      <c r="P25" s="2">
        <v>0</v>
      </c>
      <c r="Q25" s="2">
        <v>0</v>
      </c>
      <c r="R25" s="2">
        <v>0</v>
      </c>
      <c r="S25" s="9" t="e">
        <f t="shared" si="2"/>
        <v>#DIV/0!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9" t="e">
        <f t="shared" si="3"/>
        <v>#DIV/0!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9" t="e">
        <f t="shared" si="4"/>
        <v>#DIV/0!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9" t="e">
        <f t="shared" si="5"/>
        <v>#DIV/0!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9" t="e">
        <f t="shared" si="6"/>
        <v>#DIV/0!</v>
      </c>
    </row>
    <row r="26" spans="1:43" s="2" customFormat="1" ht="12">
      <c r="A26" s="6" t="s">
        <v>24</v>
      </c>
      <c r="B26" s="2">
        <v>2</v>
      </c>
      <c r="C26" s="2">
        <v>1</v>
      </c>
      <c r="D26" s="2">
        <v>0</v>
      </c>
      <c r="E26" s="2">
        <v>0</v>
      </c>
      <c r="F26" s="2">
        <v>1</v>
      </c>
      <c r="G26" s="9">
        <f t="shared" si="0"/>
        <v>1</v>
      </c>
      <c r="H26" s="2">
        <v>3</v>
      </c>
      <c r="I26" s="2">
        <v>1</v>
      </c>
      <c r="J26" s="2">
        <v>0</v>
      </c>
      <c r="K26" s="2">
        <v>0</v>
      </c>
      <c r="L26" s="2">
        <v>2</v>
      </c>
      <c r="M26" s="9">
        <f t="shared" si="1"/>
        <v>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9" t="e">
        <f t="shared" si="2"/>
        <v>#DIV/0!</v>
      </c>
      <c r="T26" s="2">
        <v>5</v>
      </c>
      <c r="U26" s="2">
        <v>5</v>
      </c>
      <c r="V26" s="2">
        <v>0</v>
      </c>
      <c r="W26" s="2">
        <v>0</v>
      </c>
      <c r="X26" s="2">
        <v>0</v>
      </c>
      <c r="Y26" s="9">
        <f t="shared" si="3"/>
        <v>1</v>
      </c>
      <c r="Z26" s="2">
        <v>5</v>
      </c>
      <c r="AA26" s="2">
        <v>3</v>
      </c>
      <c r="AB26" s="2">
        <v>0</v>
      </c>
      <c r="AC26" s="2">
        <v>0</v>
      </c>
      <c r="AD26" s="2">
        <v>2</v>
      </c>
      <c r="AE26" s="9">
        <f t="shared" si="4"/>
        <v>1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9" t="e">
        <f t="shared" si="5"/>
        <v>#DIV/0!</v>
      </c>
      <c r="AL26" s="2">
        <v>4</v>
      </c>
      <c r="AM26" s="2">
        <v>3</v>
      </c>
      <c r="AN26" s="2">
        <v>0</v>
      </c>
      <c r="AO26" s="2">
        <v>0</v>
      </c>
      <c r="AP26" s="2">
        <v>1</v>
      </c>
      <c r="AQ26" s="9">
        <f t="shared" si="6"/>
        <v>1</v>
      </c>
    </row>
    <row r="27" spans="1:43" s="2" customFormat="1" ht="12">
      <c r="A27" s="6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9" t="e">
        <f t="shared" si="0"/>
        <v>#DIV/0!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9" t="e">
        <f t="shared" si="1"/>
        <v>#DIV/0!</v>
      </c>
      <c r="N27" s="2">
        <v>15</v>
      </c>
      <c r="O27" s="2">
        <v>6</v>
      </c>
      <c r="P27" s="2">
        <v>0</v>
      </c>
      <c r="Q27" s="2">
        <v>1</v>
      </c>
      <c r="R27" s="2">
        <v>10</v>
      </c>
      <c r="S27" s="9">
        <f t="shared" si="2"/>
        <v>1.4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9" t="e">
        <f t="shared" si="3"/>
        <v>#DIV/0!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9" t="e">
        <f t="shared" si="4"/>
        <v>#DIV/0!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9" t="e">
        <f t="shared" si="5"/>
        <v>#DIV/0!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9" t="e">
        <f t="shared" si="6"/>
        <v>#DIV/0!</v>
      </c>
    </row>
    <row r="28" spans="1:43" s="2" customFormat="1" ht="12">
      <c r="A28" s="6" t="s">
        <v>26</v>
      </c>
      <c r="B28" s="2">
        <v>1</v>
      </c>
      <c r="C28" s="2">
        <v>0</v>
      </c>
      <c r="D28" s="2">
        <v>0</v>
      </c>
      <c r="E28" s="2">
        <v>0</v>
      </c>
      <c r="F28" s="2">
        <v>0</v>
      </c>
      <c r="G28" s="9">
        <f t="shared" si="0"/>
        <v>0</v>
      </c>
      <c r="H28" s="2">
        <v>2</v>
      </c>
      <c r="I28" s="2">
        <v>8</v>
      </c>
      <c r="J28" s="2">
        <v>0</v>
      </c>
      <c r="K28" s="2">
        <v>0</v>
      </c>
      <c r="L28" s="2">
        <v>0</v>
      </c>
      <c r="M28" s="9">
        <f t="shared" si="1"/>
        <v>4</v>
      </c>
      <c r="N28" s="2">
        <v>3</v>
      </c>
      <c r="O28" s="2">
        <v>1</v>
      </c>
      <c r="P28" s="2">
        <v>0</v>
      </c>
      <c r="Q28" s="2">
        <v>0</v>
      </c>
      <c r="R28" s="2">
        <v>0</v>
      </c>
      <c r="S28" s="9">
        <f t="shared" si="2"/>
        <v>0.3333333333333333</v>
      </c>
      <c r="T28" s="2">
        <v>0</v>
      </c>
      <c r="U28" s="2">
        <v>3</v>
      </c>
      <c r="V28" s="2">
        <v>0</v>
      </c>
      <c r="W28" s="2">
        <v>0</v>
      </c>
      <c r="X28" s="2">
        <v>0</v>
      </c>
      <c r="Y28" s="9" t="e">
        <f t="shared" si="3"/>
        <v>#DIV/0!</v>
      </c>
      <c r="Z28" s="2">
        <v>0</v>
      </c>
      <c r="AA28" s="2">
        <v>5</v>
      </c>
      <c r="AB28" s="2">
        <v>0</v>
      </c>
      <c r="AC28" s="2">
        <v>0</v>
      </c>
      <c r="AD28" s="2">
        <v>0</v>
      </c>
      <c r="AE28" s="9" t="e">
        <f t="shared" si="4"/>
        <v>#DIV/0!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9" t="e">
        <f t="shared" si="5"/>
        <v>#DIV/0!</v>
      </c>
      <c r="AL28" s="2">
        <v>1</v>
      </c>
      <c r="AM28" s="2">
        <v>4</v>
      </c>
      <c r="AN28" s="2">
        <v>0</v>
      </c>
      <c r="AO28" s="2">
        <v>0</v>
      </c>
      <c r="AP28" s="2">
        <v>0</v>
      </c>
      <c r="AQ28" s="9">
        <f t="shared" si="6"/>
        <v>4</v>
      </c>
    </row>
    <row r="29" spans="1:43" s="2" customFormat="1" ht="12">
      <c r="A29" s="6" t="s">
        <v>27</v>
      </c>
      <c r="B29" s="2">
        <v>1</v>
      </c>
      <c r="C29" s="2">
        <v>0</v>
      </c>
      <c r="D29" s="2">
        <v>0</v>
      </c>
      <c r="E29" s="2">
        <v>0</v>
      </c>
      <c r="F29" s="2">
        <v>0</v>
      </c>
      <c r="G29" s="9">
        <f t="shared" si="0"/>
        <v>0</v>
      </c>
      <c r="H29" s="2">
        <v>20</v>
      </c>
      <c r="I29" s="2">
        <v>6</v>
      </c>
      <c r="J29" s="2">
        <v>0</v>
      </c>
      <c r="K29" s="2">
        <v>0</v>
      </c>
      <c r="L29" s="2">
        <v>13</v>
      </c>
      <c r="M29" s="9">
        <f t="shared" si="1"/>
        <v>0.8571428571428571</v>
      </c>
      <c r="N29" s="2">
        <v>3</v>
      </c>
      <c r="O29" s="2">
        <v>2</v>
      </c>
      <c r="P29" s="2">
        <v>0</v>
      </c>
      <c r="Q29" s="2">
        <v>0</v>
      </c>
      <c r="R29" s="2">
        <v>1</v>
      </c>
      <c r="S29" s="9">
        <f t="shared" si="2"/>
        <v>1</v>
      </c>
      <c r="T29" s="2">
        <v>4</v>
      </c>
      <c r="U29" s="2">
        <v>0</v>
      </c>
      <c r="V29" s="2">
        <v>0</v>
      </c>
      <c r="W29" s="2">
        <v>0</v>
      </c>
      <c r="X29" s="2">
        <v>4</v>
      </c>
      <c r="Y29" s="9" t="e">
        <f t="shared" si="3"/>
        <v>#DIV/0!</v>
      </c>
      <c r="Z29" s="2">
        <v>3</v>
      </c>
      <c r="AA29" s="2">
        <v>2</v>
      </c>
      <c r="AB29" s="2">
        <v>0</v>
      </c>
      <c r="AC29" s="2">
        <v>0</v>
      </c>
      <c r="AD29" s="2">
        <v>1</v>
      </c>
      <c r="AE29" s="9">
        <f t="shared" si="4"/>
        <v>1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9" t="e">
        <f t="shared" si="5"/>
        <v>#DIV/0!</v>
      </c>
      <c r="AL29" s="2">
        <v>7</v>
      </c>
      <c r="AM29" s="2">
        <v>2</v>
      </c>
      <c r="AN29" s="2">
        <v>0</v>
      </c>
      <c r="AO29" s="2">
        <v>0</v>
      </c>
      <c r="AP29" s="2">
        <v>5</v>
      </c>
      <c r="AQ29" s="9">
        <f t="shared" si="6"/>
        <v>1</v>
      </c>
    </row>
    <row r="30" spans="1:43" s="2" customFormat="1" ht="12">
      <c r="A30" s="6" t="s">
        <v>28</v>
      </c>
      <c r="B30" s="2">
        <v>46</v>
      </c>
      <c r="C30" s="2">
        <v>16</v>
      </c>
      <c r="D30" s="2">
        <v>0</v>
      </c>
      <c r="E30" s="2">
        <v>4</v>
      </c>
      <c r="F30" s="2">
        <v>25</v>
      </c>
      <c r="G30" s="9">
        <f t="shared" si="0"/>
        <v>0.9523809523809523</v>
      </c>
      <c r="H30" s="2">
        <v>33</v>
      </c>
      <c r="I30" s="2">
        <v>15</v>
      </c>
      <c r="J30" s="2">
        <v>0</v>
      </c>
      <c r="K30" s="2">
        <v>2</v>
      </c>
      <c r="L30" s="2">
        <v>16</v>
      </c>
      <c r="M30" s="9">
        <f t="shared" si="1"/>
        <v>1</v>
      </c>
      <c r="N30" s="2">
        <v>0</v>
      </c>
      <c r="P30" s="2">
        <v>0</v>
      </c>
      <c r="Q30" s="2">
        <v>0</v>
      </c>
      <c r="R30" s="2">
        <v>0</v>
      </c>
      <c r="S30" s="9" t="e">
        <f t="shared" si="2"/>
        <v>#DIV/0!</v>
      </c>
      <c r="T30" s="2">
        <v>7</v>
      </c>
      <c r="U30" s="2">
        <v>2</v>
      </c>
      <c r="V30" s="2">
        <v>0</v>
      </c>
      <c r="W30" s="2">
        <v>1</v>
      </c>
      <c r="X30" s="2">
        <v>4</v>
      </c>
      <c r="Y30" s="9">
        <f t="shared" si="3"/>
        <v>1</v>
      </c>
      <c r="Z30" s="2">
        <v>1</v>
      </c>
      <c r="AA30" s="2">
        <v>0</v>
      </c>
      <c r="AB30" s="2">
        <v>0</v>
      </c>
      <c r="AC30" s="2">
        <v>1</v>
      </c>
      <c r="AD30" s="2">
        <v>0</v>
      </c>
      <c r="AE30" s="9">
        <f t="shared" si="4"/>
        <v>1</v>
      </c>
      <c r="AF30" s="2">
        <v>52</v>
      </c>
      <c r="AG30" s="2">
        <v>20</v>
      </c>
      <c r="AH30" s="2">
        <v>0</v>
      </c>
      <c r="AI30" s="2">
        <v>4</v>
      </c>
      <c r="AJ30" s="2">
        <v>22</v>
      </c>
      <c r="AK30" s="9">
        <f t="shared" si="5"/>
        <v>0.8</v>
      </c>
      <c r="AL30" s="2">
        <v>120</v>
      </c>
      <c r="AM30" s="2">
        <v>44</v>
      </c>
      <c r="AN30" s="2">
        <v>0</v>
      </c>
      <c r="AO30" s="2">
        <v>3</v>
      </c>
      <c r="AP30" s="2">
        <v>65</v>
      </c>
      <c r="AQ30" s="9">
        <f t="shared" si="6"/>
        <v>0.8545454545454545</v>
      </c>
    </row>
    <row r="31" spans="1:43" s="2" customFormat="1" ht="12">
      <c r="A31" s="6" t="s">
        <v>29</v>
      </c>
      <c r="B31" s="2">
        <v>2</v>
      </c>
      <c r="C31" s="2">
        <v>0</v>
      </c>
      <c r="D31" s="2">
        <v>0</v>
      </c>
      <c r="E31" s="2">
        <v>0</v>
      </c>
      <c r="F31" s="2">
        <v>1</v>
      </c>
      <c r="G31" s="9">
        <f t="shared" si="0"/>
        <v>0</v>
      </c>
      <c r="H31" s="2">
        <v>10</v>
      </c>
      <c r="I31" s="2">
        <v>0</v>
      </c>
      <c r="J31" s="2">
        <v>0</v>
      </c>
      <c r="K31" s="2">
        <v>0</v>
      </c>
      <c r="L31" s="2">
        <v>12</v>
      </c>
      <c r="M31" s="9">
        <f t="shared" si="1"/>
        <v>0</v>
      </c>
      <c r="N31" s="2">
        <v>5</v>
      </c>
      <c r="O31" s="2">
        <v>0</v>
      </c>
      <c r="P31" s="2">
        <v>0</v>
      </c>
      <c r="Q31" s="2">
        <v>0</v>
      </c>
      <c r="R31" s="2">
        <v>4</v>
      </c>
      <c r="S31" s="9">
        <f t="shared" si="2"/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9" t="e">
        <f t="shared" si="3"/>
        <v>#DIV/0!</v>
      </c>
      <c r="Z31" s="2">
        <v>1</v>
      </c>
      <c r="AA31" s="2">
        <v>0</v>
      </c>
      <c r="AB31" s="2">
        <v>0</v>
      </c>
      <c r="AC31" s="2">
        <v>0</v>
      </c>
      <c r="AD31" s="2">
        <v>0</v>
      </c>
      <c r="AE31" s="9">
        <f t="shared" si="4"/>
        <v>0</v>
      </c>
      <c r="AF31" s="2">
        <v>1</v>
      </c>
      <c r="AG31" s="2">
        <v>0</v>
      </c>
      <c r="AH31" s="2">
        <v>0</v>
      </c>
      <c r="AI31" s="2">
        <v>0</v>
      </c>
      <c r="AJ31" s="2">
        <v>0</v>
      </c>
      <c r="AK31" s="9">
        <f t="shared" si="5"/>
        <v>0</v>
      </c>
      <c r="AL31" s="2">
        <v>29</v>
      </c>
      <c r="AM31" s="2">
        <v>0</v>
      </c>
      <c r="AN31" s="2">
        <v>0</v>
      </c>
      <c r="AO31" s="2">
        <v>0</v>
      </c>
      <c r="AP31" s="2">
        <v>31</v>
      </c>
      <c r="AQ31" s="9">
        <f t="shared" si="6"/>
        <v>0</v>
      </c>
    </row>
    <row r="32" spans="1:43" s="2" customFormat="1" ht="12">
      <c r="A32" s="6" t="s">
        <v>30</v>
      </c>
      <c r="B32" s="2">
        <v>29</v>
      </c>
      <c r="C32" s="2">
        <v>3</v>
      </c>
      <c r="D32" s="2">
        <v>0</v>
      </c>
      <c r="E32" s="2">
        <v>0</v>
      </c>
      <c r="F32" s="2">
        <v>25</v>
      </c>
      <c r="G32" s="9">
        <f t="shared" si="0"/>
        <v>0.75</v>
      </c>
      <c r="H32" s="2">
        <v>197</v>
      </c>
      <c r="I32" s="2">
        <v>19</v>
      </c>
      <c r="J32" s="2">
        <v>0</v>
      </c>
      <c r="K32" s="2">
        <v>17</v>
      </c>
      <c r="L32" s="2">
        <v>136</v>
      </c>
      <c r="M32" s="9">
        <f t="shared" si="1"/>
        <v>0.5901639344262295</v>
      </c>
      <c r="N32" s="2">
        <v>4</v>
      </c>
      <c r="O32" s="2">
        <v>0</v>
      </c>
      <c r="P32" s="2">
        <v>0</v>
      </c>
      <c r="Q32" s="2">
        <v>0</v>
      </c>
      <c r="R32" s="2">
        <v>4</v>
      </c>
      <c r="S32" s="9" t="e">
        <f t="shared" si="2"/>
        <v>#DIV/0!</v>
      </c>
      <c r="T32" s="2">
        <v>17</v>
      </c>
      <c r="U32" s="2">
        <v>1</v>
      </c>
      <c r="V32" s="2">
        <v>0</v>
      </c>
      <c r="W32" s="2">
        <v>1</v>
      </c>
      <c r="X32" s="2">
        <v>14</v>
      </c>
      <c r="Y32" s="9">
        <f t="shared" si="3"/>
        <v>0.6666666666666666</v>
      </c>
      <c r="Z32" s="2">
        <v>19</v>
      </c>
      <c r="AA32" s="2">
        <v>0</v>
      </c>
      <c r="AB32" s="2">
        <v>0</v>
      </c>
      <c r="AC32" s="2">
        <v>1</v>
      </c>
      <c r="AD32" s="2">
        <v>15</v>
      </c>
      <c r="AE32" s="9">
        <f t="shared" si="4"/>
        <v>0.25</v>
      </c>
      <c r="AF32" s="2">
        <v>1</v>
      </c>
      <c r="AG32" s="2">
        <v>0</v>
      </c>
      <c r="AH32" s="2">
        <v>0</v>
      </c>
      <c r="AI32" s="2">
        <v>0</v>
      </c>
      <c r="AJ32" s="2">
        <v>1</v>
      </c>
      <c r="AK32" s="9" t="e">
        <f t="shared" si="5"/>
        <v>#DIV/0!</v>
      </c>
      <c r="AL32" s="2">
        <v>107</v>
      </c>
      <c r="AM32" s="2">
        <v>8</v>
      </c>
      <c r="AN32" s="2">
        <v>0</v>
      </c>
      <c r="AO32" s="2">
        <v>5</v>
      </c>
      <c r="AP32" s="2">
        <v>83</v>
      </c>
      <c r="AQ32" s="9">
        <f t="shared" si="6"/>
        <v>0.5416666666666666</v>
      </c>
    </row>
    <row r="33" spans="1:43" s="2" customFormat="1" ht="12">
      <c r="A33" s="6" t="s">
        <v>31</v>
      </c>
      <c r="B33" s="2">
        <v>4</v>
      </c>
      <c r="C33" s="2">
        <v>1</v>
      </c>
      <c r="D33" s="2">
        <v>0</v>
      </c>
      <c r="E33" s="2">
        <v>2</v>
      </c>
      <c r="F33" s="2">
        <v>1</v>
      </c>
      <c r="G33" s="9">
        <f t="shared" si="0"/>
        <v>1</v>
      </c>
      <c r="H33" s="2">
        <v>10</v>
      </c>
      <c r="I33" s="2">
        <v>2</v>
      </c>
      <c r="J33" s="2">
        <v>0</v>
      </c>
      <c r="K33" s="2">
        <v>2</v>
      </c>
      <c r="L33" s="2">
        <v>5</v>
      </c>
      <c r="M33" s="9">
        <f t="shared" si="1"/>
        <v>0.8</v>
      </c>
      <c r="N33" s="2">
        <v>2</v>
      </c>
      <c r="O33" s="2">
        <v>0</v>
      </c>
      <c r="P33" s="2">
        <v>0</v>
      </c>
      <c r="Q33" s="2">
        <v>0</v>
      </c>
      <c r="R33" s="2">
        <v>2</v>
      </c>
      <c r="S33" s="9" t="e">
        <f t="shared" si="2"/>
        <v>#DIV/0!</v>
      </c>
      <c r="T33" s="2">
        <v>4</v>
      </c>
      <c r="U33" s="2">
        <v>2</v>
      </c>
      <c r="V33" s="2">
        <v>0</v>
      </c>
      <c r="W33" s="2">
        <v>1</v>
      </c>
      <c r="X33" s="2">
        <v>1</v>
      </c>
      <c r="Y33" s="9">
        <f t="shared" si="3"/>
        <v>1</v>
      </c>
      <c r="Z33" s="2">
        <v>2</v>
      </c>
      <c r="AA33" s="2">
        <v>1</v>
      </c>
      <c r="AB33" s="2">
        <v>0</v>
      </c>
      <c r="AC33" s="2">
        <v>0</v>
      </c>
      <c r="AD33" s="2">
        <v>1</v>
      </c>
      <c r="AE33" s="9">
        <f t="shared" si="4"/>
        <v>1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9" t="e">
        <f t="shared" si="5"/>
        <v>#DIV/0!</v>
      </c>
      <c r="AL33" s="2">
        <v>10</v>
      </c>
      <c r="AM33" s="2">
        <v>4</v>
      </c>
      <c r="AN33" s="2">
        <v>0</v>
      </c>
      <c r="AO33" s="2">
        <v>4</v>
      </c>
      <c r="AP33" s="2">
        <v>2</v>
      </c>
      <c r="AQ33" s="9">
        <f t="shared" si="6"/>
        <v>1</v>
      </c>
    </row>
    <row r="34" spans="1:43" s="2" customFormat="1" ht="12">
      <c r="A34" s="6" t="s">
        <v>32</v>
      </c>
      <c r="B34" s="2">
        <v>43</v>
      </c>
      <c r="C34" s="2">
        <v>14</v>
      </c>
      <c r="D34" s="2">
        <v>0</v>
      </c>
      <c r="E34" s="2">
        <v>5</v>
      </c>
      <c r="F34" s="2">
        <v>24</v>
      </c>
      <c r="G34" s="9">
        <f t="shared" si="0"/>
        <v>1</v>
      </c>
      <c r="H34" s="2">
        <v>74</v>
      </c>
      <c r="I34" s="2">
        <v>25</v>
      </c>
      <c r="J34" s="2">
        <v>0</v>
      </c>
      <c r="K34" s="2">
        <v>13</v>
      </c>
      <c r="L34" s="2">
        <v>35</v>
      </c>
      <c r="M34" s="9">
        <f t="shared" si="1"/>
        <v>0.9743589743589743</v>
      </c>
      <c r="N34" s="2">
        <v>12</v>
      </c>
      <c r="O34" s="2">
        <v>6</v>
      </c>
      <c r="P34" s="2">
        <v>0</v>
      </c>
      <c r="Q34" s="2">
        <v>0</v>
      </c>
      <c r="R34" s="2">
        <v>6</v>
      </c>
      <c r="S34" s="9">
        <f t="shared" si="2"/>
        <v>1</v>
      </c>
      <c r="T34" s="2">
        <v>84</v>
      </c>
      <c r="U34" s="2">
        <v>28</v>
      </c>
      <c r="V34" s="2">
        <v>0</v>
      </c>
      <c r="W34" s="2">
        <v>11</v>
      </c>
      <c r="X34" s="2">
        <v>44</v>
      </c>
      <c r="Y34" s="9">
        <f t="shared" si="3"/>
        <v>0.975</v>
      </c>
      <c r="Z34" s="2">
        <v>8</v>
      </c>
      <c r="AA34" s="2">
        <v>1</v>
      </c>
      <c r="AB34" s="2">
        <v>0</v>
      </c>
      <c r="AC34" s="2">
        <v>3</v>
      </c>
      <c r="AD34" s="2">
        <v>4</v>
      </c>
      <c r="AE34" s="9">
        <f t="shared" si="4"/>
        <v>1</v>
      </c>
      <c r="AF34" s="2">
        <v>30</v>
      </c>
      <c r="AG34" s="2">
        <v>4</v>
      </c>
      <c r="AH34" s="2">
        <v>0</v>
      </c>
      <c r="AI34" s="2">
        <v>4</v>
      </c>
      <c r="AJ34" s="2">
        <v>22</v>
      </c>
      <c r="AK34" s="9">
        <f t="shared" si="5"/>
        <v>1</v>
      </c>
      <c r="AL34" s="2">
        <v>30</v>
      </c>
      <c r="AM34" s="2">
        <v>10</v>
      </c>
      <c r="AN34" s="2">
        <v>0</v>
      </c>
      <c r="AO34" s="2">
        <v>3</v>
      </c>
      <c r="AP34" s="2">
        <v>17</v>
      </c>
      <c r="AQ34" s="9">
        <f t="shared" si="6"/>
        <v>1</v>
      </c>
    </row>
    <row r="35" spans="1:43" s="2" customFormat="1" ht="12">
      <c r="A35" s="6" t="s">
        <v>33</v>
      </c>
      <c r="B35" s="2">
        <v>10</v>
      </c>
      <c r="C35" s="2">
        <v>0</v>
      </c>
      <c r="D35" s="2">
        <v>0</v>
      </c>
      <c r="E35" s="2">
        <v>0</v>
      </c>
      <c r="F35" s="2">
        <v>8</v>
      </c>
      <c r="G35" s="9">
        <f t="shared" si="0"/>
        <v>0</v>
      </c>
      <c r="H35" s="2">
        <v>19</v>
      </c>
      <c r="I35" s="2">
        <v>0</v>
      </c>
      <c r="J35" s="2">
        <v>0</v>
      </c>
      <c r="K35" s="2">
        <v>0</v>
      </c>
      <c r="L35" s="2">
        <v>15</v>
      </c>
      <c r="M35" s="9">
        <f t="shared" si="1"/>
        <v>0</v>
      </c>
      <c r="N35" s="2">
        <v>1</v>
      </c>
      <c r="O35" s="2">
        <v>0</v>
      </c>
      <c r="P35" s="2">
        <v>0</v>
      </c>
      <c r="Q35" s="2">
        <v>0</v>
      </c>
      <c r="R35" s="2">
        <v>1</v>
      </c>
      <c r="S35" s="9" t="e">
        <f t="shared" si="2"/>
        <v>#DIV/0!</v>
      </c>
      <c r="T35" s="2">
        <v>5</v>
      </c>
      <c r="U35" s="2">
        <v>0</v>
      </c>
      <c r="V35" s="2">
        <v>0</v>
      </c>
      <c r="W35" s="2">
        <v>0</v>
      </c>
      <c r="X35" s="2">
        <v>5</v>
      </c>
      <c r="Y35" s="9" t="e">
        <f t="shared" si="3"/>
        <v>#DIV/0!</v>
      </c>
      <c r="Z35" s="2">
        <v>1</v>
      </c>
      <c r="AA35" s="2">
        <v>0</v>
      </c>
      <c r="AB35" s="2">
        <v>0</v>
      </c>
      <c r="AC35" s="2">
        <v>0</v>
      </c>
      <c r="AD35" s="2">
        <v>1</v>
      </c>
      <c r="AE35" s="9" t="e">
        <f t="shared" si="4"/>
        <v>#DIV/0!</v>
      </c>
      <c r="AF35" s="2">
        <v>4</v>
      </c>
      <c r="AG35" s="2">
        <v>0</v>
      </c>
      <c r="AH35" s="2">
        <v>0</v>
      </c>
      <c r="AI35" s="2">
        <v>0</v>
      </c>
      <c r="AJ35" s="2">
        <v>4</v>
      </c>
      <c r="AK35" s="9" t="e">
        <f t="shared" si="5"/>
        <v>#DIV/0!</v>
      </c>
      <c r="AL35" s="2">
        <v>26</v>
      </c>
      <c r="AM35" s="2">
        <v>3</v>
      </c>
      <c r="AN35" s="2">
        <v>0</v>
      </c>
      <c r="AO35" s="2">
        <v>0</v>
      </c>
      <c r="AP35" s="2">
        <v>22</v>
      </c>
      <c r="AQ35" s="9">
        <f t="shared" si="6"/>
        <v>0.75</v>
      </c>
    </row>
    <row r="36" spans="1:43" s="2" customFormat="1" ht="12">
      <c r="A36" s="6" t="s">
        <v>34</v>
      </c>
      <c r="B36" s="2">
        <v>6</v>
      </c>
      <c r="C36" s="2">
        <v>2</v>
      </c>
      <c r="D36" s="2">
        <v>0</v>
      </c>
      <c r="E36" s="2">
        <v>0</v>
      </c>
      <c r="F36" s="2">
        <v>4</v>
      </c>
      <c r="G36" s="9">
        <f t="shared" si="0"/>
        <v>1</v>
      </c>
      <c r="H36" s="2">
        <v>12</v>
      </c>
      <c r="I36" s="2">
        <v>5</v>
      </c>
      <c r="J36" s="2">
        <v>0</v>
      </c>
      <c r="K36" s="2">
        <v>0</v>
      </c>
      <c r="L36" s="2">
        <v>7</v>
      </c>
      <c r="M36" s="9">
        <f t="shared" si="1"/>
        <v>1</v>
      </c>
      <c r="N36" s="2">
        <v>3</v>
      </c>
      <c r="P36" s="2">
        <v>0</v>
      </c>
      <c r="Q36" s="2">
        <v>0</v>
      </c>
      <c r="R36" s="2">
        <v>1</v>
      </c>
      <c r="S36" s="9">
        <f t="shared" si="2"/>
        <v>0</v>
      </c>
      <c r="T36" s="2">
        <v>6</v>
      </c>
      <c r="U36" s="2">
        <v>3</v>
      </c>
      <c r="V36" s="2">
        <v>0</v>
      </c>
      <c r="W36" s="2">
        <v>0</v>
      </c>
      <c r="X36" s="2">
        <v>3</v>
      </c>
      <c r="Y36" s="9">
        <f t="shared" si="3"/>
        <v>1</v>
      </c>
      <c r="Z36" s="2">
        <v>1</v>
      </c>
      <c r="AA36" s="2">
        <v>1</v>
      </c>
      <c r="AB36" s="2">
        <v>0</v>
      </c>
      <c r="AC36" s="2">
        <v>0</v>
      </c>
      <c r="AD36" s="2">
        <v>0</v>
      </c>
      <c r="AE36" s="9">
        <f t="shared" si="4"/>
        <v>1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9" t="e">
        <f t="shared" si="5"/>
        <v>#DIV/0!</v>
      </c>
      <c r="AL36" s="2">
        <v>27</v>
      </c>
      <c r="AM36" s="2">
        <v>14</v>
      </c>
      <c r="AN36" s="2">
        <v>0</v>
      </c>
      <c r="AO36" s="2">
        <v>0</v>
      </c>
      <c r="AP36" s="2">
        <v>12</v>
      </c>
      <c r="AQ36" s="9">
        <f t="shared" si="6"/>
        <v>0.9333333333333333</v>
      </c>
    </row>
    <row r="37" spans="1:43" s="2" customFormat="1" ht="12">
      <c r="A37" s="6" t="s">
        <v>35</v>
      </c>
      <c r="G37" s="9" t="e">
        <f t="shared" si="0"/>
        <v>#DIV/0!</v>
      </c>
      <c r="M37" s="9" t="e">
        <f t="shared" si="1"/>
        <v>#DIV/0!</v>
      </c>
      <c r="S37" s="9" t="e">
        <f t="shared" si="2"/>
        <v>#DIV/0!</v>
      </c>
      <c r="Y37" s="9" t="e">
        <f t="shared" si="3"/>
        <v>#DIV/0!</v>
      </c>
      <c r="AE37" s="9" t="e">
        <f t="shared" si="4"/>
        <v>#DIV/0!</v>
      </c>
      <c r="AK37" s="9" t="e">
        <f t="shared" si="5"/>
        <v>#DIV/0!</v>
      </c>
      <c r="AQ37" s="9" t="e">
        <f t="shared" si="6"/>
        <v>#DIV/0!</v>
      </c>
    </row>
    <row r="38" spans="1:43" s="2" customFormat="1" ht="12">
      <c r="A38" s="2" t="s">
        <v>36</v>
      </c>
      <c r="B38" s="2">
        <v>9</v>
      </c>
      <c r="C38" s="2">
        <v>5</v>
      </c>
      <c r="D38" s="2">
        <v>0</v>
      </c>
      <c r="E38" s="2">
        <v>2</v>
      </c>
      <c r="F38" s="2">
        <v>2</v>
      </c>
      <c r="G38" s="9">
        <f t="shared" si="0"/>
        <v>1</v>
      </c>
      <c r="H38" s="2">
        <v>169</v>
      </c>
      <c r="I38" s="2">
        <v>116</v>
      </c>
      <c r="J38" s="2">
        <v>0</v>
      </c>
      <c r="K38" s="2">
        <v>13</v>
      </c>
      <c r="L38" s="2">
        <v>35</v>
      </c>
      <c r="M38" s="9">
        <f t="shared" si="1"/>
        <v>0.9626865671641791</v>
      </c>
      <c r="N38" s="2">
        <v>52</v>
      </c>
      <c r="P38" s="2">
        <v>0</v>
      </c>
      <c r="Q38" s="2">
        <v>6</v>
      </c>
      <c r="R38" s="2">
        <v>14</v>
      </c>
      <c r="S38" s="9">
        <f t="shared" si="2"/>
        <v>0.15789473684210525</v>
      </c>
      <c r="T38" s="2">
        <v>10</v>
      </c>
      <c r="U38" s="2">
        <v>6</v>
      </c>
      <c r="V38" s="2">
        <v>0</v>
      </c>
      <c r="W38" s="2">
        <v>1</v>
      </c>
      <c r="X38" s="2">
        <v>2</v>
      </c>
      <c r="Y38" s="9">
        <f t="shared" si="3"/>
        <v>0.875</v>
      </c>
      <c r="Z38" s="2">
        <v>7</v>
      </c>
      <c r="AA38" s="2">
        <v>3</v>
      </c>
      <c r="AB38" s="2">
        <v>0</v>
      </c>
      <c r="AC38" s="2">
        <v>0</v>
      </c>
      <c r="AD38" s="2">
        <v>4</v>
      </c>
      <c r="AE38" s="9">
        <f t="shared" si="4"/>
        <v>1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9" t="e">
        <f t="shared" si="5"/>
        <v>#DIV/0!</v>
      </c>
      <c r="AL38" s="2">
        <v>214</v>
      </c>
      <c r="AM38" s="2">
        <v>136</v>
      </c>
      <c r="AN38" s="2">
        <v>1</v>
      </c>
      <c r="AO38" s="2">
        <v>18</v>
      </c>
      <c r="AP38" s="2">
        <v>46</v>
      </c>
      <c r="AQ38" s="9">
        <f t="shared" si="6"/>
        <v>0.9226190476190477</v>
      </c>
    </row>
    <row r="39" spans="1:43" s="2" customFormat="1" ht="12">
      <c r="A39" s="2" t="s">
        <v>37</v>
      </c>
      <c r="G39" s="9" t="e">
        <f t="shared" si="0"/>
        <v>#DIV/0!</v>
      </c>
      <c r="M39" s="9" t="e">
        <f t="shared" si="1"/>
        <v>#DIV/0!</v>
      </c>
      <c r="S39" s="9" t="e">
        <f t="shared" si="2"/>
        <v>#DIV/0!</v>
      </c>
      <c r="Y39" s="9" t="e">
        <f t="shared" si="3"/>
        <v>#DIV/0!</v>
      </c>
      <c r="AE39" s="9" t="e">
        <f t="shared" si="4"/>
        <v>#DIV/0!</v>
      </c>
      <c r="AK39" s="9" t="e">
        <f t="shared" si="5"/>
        <v>#DIV/0!</v>
      </c>
      <c r="AQ39" s="9" t="e">
        <f t="shared" si="6"/>
        <v>#DIV/0!</v>
      </c>
    </row>
    <row r="40" spans="1:43" s="2" customFormat="1" ht="12">
      <c r="A40" s="2" t="s">
        <v>38</v>
      </c>
      <c r="B40" s="2">
        <v>4</v>
      </c>
      <c r="C40" s="2">
        <v>1</v>
      </c>
      <c r="D40" s="2">
        <v>0</v>
      </c>
      <c r="E40" s="2">
        <v>1</v>
      </c>
      <c r="F40" s="2">
        <v>2</v>
      </c>
      <c r="G40" s="9">
        <f t="shared" si="0"/>
        <v>1</v>
      </c>
      <c r="H40" s="2">
        <v>77</v>
      </c>
      <c r="I40" s="2">
        <v>20</v>
      </c>
      <c r="J40" s="2">
        <v>0</v>
      </c>
      <c r="K40" s="2">
        <v>20</v>
      </c>
      <c r="L40" s="2">
        <v>37</v>
      </c>
      <c r="M40" s="9">
        <f t="shared" si="1"/>
        <v>1</v>
      </c>
      <c r="N40" s="2">
        <v>5</v>
      </c>
      <c r="O40" s="2">
        <v>1</v>
      </c>
      <c r="P40" s="2">
        <v>0</v>
      </c>
      <c r="Q40" s="2">
        <v>1</v>
      </c>
      <c r="R40" s="2">
        <v>3</v>
      </c>
      <c r="S40" s="9">
        <f t="shared" si="2"/>
        <v>1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9" t="e">
        <f t="shared" si="3"/>
        <v>#DIV/0!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9" t="e">
        <f t="shared" si="4"/>
        <v>#DIV/0!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9" t="e">
        <f t="shared" si="5"/>
        <v>#DIV/0!</v>
      </c>
      <c r="AL40" s="2">
        <v>18</v>
      </c>
      <c r="AM40" s="2">
        <v>3</v>
      </c>
      <c r="AN40" s="2">
        <v>0</v>
      </c>
      <c r="AO40" s="2">
        <v>5</v>
      </c>
      <c r="AP40" s="2">
        <v>10</v>
      </c>
      <c r="AQ40" s="9">
        <f t="shared" si="6"/>
        <v>1</v>
      </c>
    </row>
    <row r="41" spans="7:43" s="2" customFormat="1" ht="12">
      <c r="G41" s="8"/>
      <c r="M41" s="8"/>
      <c r="S41" s="8"/>
      <c r="Y41" s="8"/>
      <c r="AE41" s="8"/>
      <c r="AK41" s="8"/>
      <c r="AQ41" s="8"/>
    </row>
    <row r="42" spans="1:43" s="2" customFormat="1" ht="12">
      <c r="A42" s="2" t="s">
        <v>55</v>
      </c>
      <c r="B42" s="8">
        <f>SUM(B9:B40)</f>
        <v>274</v>
      </c>
      <c r="C42" s="8">
        <f>SUM(C9:C40)</f>
        <v>75</v>
      </c>
      <c r="D42" s="8">
        <f>SUM(D9:D40)</f>
        <v>0</v>
      </c>
      <c r="E42" s="8">
        <f>SUM(E9:E40)</f>
        <v>45</v>
      </c>
      <c r="F42" s="8">
        <f>SUM(F9:F40)</f>
        <v>143</v>
      </c>
      <c r="G42" s="9">
        <f t="shared" si="0"/>
        <v>0.916030534351145</v>
      </c>
      <c r="H42" s="8">
        <f>SUM(H9:H40)</f>
        <v>1753</v>
      </c>
      <c r="I42" s="8">
        <f>SUM(I9:I40)</f>
        <v>625</v>
      </c>
      <c r="J42" s="8">
        <f>SUM(J9:J40)</f>
        <v>1</v>
      </c>
      <c r="K42" s="8">
        <f>SUM(K9:K40)</f>
        <v>215</v>
      </c>
      <c r="L42" s="8">
        <f>SUM(L9:L40)</f>
        <v>855</v>
      </c>
      <c r="M42" s="9">
        <f>SUM(I42:K42)/(H42-L42)</f>
        <v>0.9365256124721604</v>
      </c>
      <c r="N42" s="8">
        <f>SUM(N9:N40)</f>
        <v>261</v>
      </c>
      <c r="O42" s="8">
        <f>SUM(O9:O40)</f>
        <v>93</v>
      </c>
      <c r="P42" s="8">
        <f>SUM(P9:P40)</f>
        <v>0</v>
      </c>
      <c r="Q42" s="8">
        <f>SUM(Q9:Q40)</f>
        <v>17</v>
      </c>
      <c r="R42" s="8">
        <f>SUM(R9:R40)</f>
        <v>111</v>
      </c>
      <c r="S42" s="9">
        <f>SUM(O42:Q42)/(N42-R42)</f>
        <v>0.7333333333333333</v>
      </c>
      <c r="T42" s="8">
        <f>SUM(T9:T40)</f>
        <v>297</v>
      </c>
      <c r="U42" s="8">
        <f>SUM(U9:U40)</f>
        <v>98</v>
      </c>
      <c r="V42" s="8">
        <f>SUM(V9:V40)</f>
        <v>0</v>
      </c>
      <c r="W42" s="8">
        <f>SUM(W9:W40)</f>
        <v>35</v>
      </c>
      <c r="X42" s="8">
        <f>SUM(X9:X40)</f>
        <v>159</v>
      </c>
      <c r="Y42" s="9">
        <f>SUM(U42:W42)/(T42-X42)</f>
        <v>0.9637681159420289</v>
      </c>
      <c r="Z42" s="8">
        <f>SUM(Z9:Z40)</f>
        <v>96</v>
      </c>
      <c r="AA42" s="8">
        <f>SUM(AA9:AA40)</f>
        <v>36</v>
      </c>
      <c r="AB42" s="8">
        <f>SUM(AB9:AB40)</f>
        <v>0</v>
      </c>
      <c r="AC42" s="8">
        <f>SUM(AC9:AC40)</f>
        <v>11</v>
      </c>
      <c r="AD42" s="8">
        <f>SUM(AD9:AD40)</f>
        <v>49</v>
      </c>
      <c r="AE42" s="9">
        <f>SUM(AA42:AC42)/(Z42-AD42)</f>
        <v>1</v>
      </c>
      <c r="AF42" s="8">
        <f>SUM(AF9:AF40)</f>
        <v>112</v>
      </c>
      <c r="AG42" s="8">
        <f>SUM(AG9:AG40)</f>
        <v>30</v>
      </c>
      <c r="AH42" s="8">
        <f>SUM(AH9:AH40)</f>
        <v>0</v>
      </c>
      <c r="AI42" s="8">
        <f>SUM(AI9:AI40)</f>
        <v>14</v>
      </c>
      <c r="AJ42" s="8">
        <f>SUM(AJ9:AJ40)</f>
        <v>59</v>
      </c>
      <c r="AK42" s="9">
        <f>SUM(AG42:AI42)/(AF42-AJ42)</f>
        <v>0.8301886792452831</v>
      </c>
      <c r="AL42" s="8">
        <f>SUM(AL9:AL40)</f>
        <v>1557</v>
      </c>
      <c r="AM42" s="8">
        <f>SUM(AM9:AM40)</f>
        <v>596</v>
      </c>
      <c r="AN42" s="8">
        <f>SUM(AN9:AN40)</f>
        <v>4</v>
      </c>
      <c r="AO42" s="8">
        <f>SUM(AO9:AO40)</f>
        <v>146</v>
      </c>
      <c r="AP42" s="8">
        <f>SUM(AP9:AP40)</f>
        <v>755</v>
      </c>
      <c r="AQ42" s="9">
        <f>SUM(AM42:AO42)/(AL42-AP42)</f>
        <v>0.9301745635910225</v>
      </c>
    </row>
    <row r="43" spans="7:43" s="2" customFormat="1" ht="12">
      <c r="G43" s="8"/>
      <c r="M43" s="8"/>
      <c r="S43" s="8"/>
      <c r="Y43" s="8"/>
      <c r="AE43" s="8"/>
      <c r="AK43" s="8"/>
      <c r="AQ43" s="8"/>
    </row>
    <row r="44" spans="2:43" s="2" customFormat="1" ht="12">
      <c r="B44" s="8">
        <f>+B42-F42</f>
        <v>131</v>
      </c>
      <c r="C44" s="8">
        <f>SUM(C42:E42)</f>
        <v>120</v>
      </c>
      <c r="G44" s="8"/>
      <c r="H44" s="8">
        <f>+H42-L42</f>
        <v>898</v>
      </c>
      <c r="I44" s="8">
        <f>SUM(I42:K42)</f>
        <v>841</v>
      </c>
      <c r="M44" s="8"/>
      <c r="N44" s="8">
        <f>+N42-R42</f>
        <v>150</v>
      </c>
      <c r="O44" s="8">
        <f>SUM(O42:Q42)</f>
        <v>110</v>
      </c>
      <c r="S44" s="8"/>
      <c r="T44" s="8">
        <f>+T42-X42</f>
        <v>138</v>
      </c>
      <c r="U44" s="8">
        <f>SUM(U42:W42)</f>
        <v>133</v>
      </c>
      <c r="Y44" s="8"/>
      <c r="Z44" s="8">
        <f>+Z42-AD42</f>
        <v>47</v>
      </c>
      <c r="AA44" s="8">
        <f>SUM(AA42:AC42)</f>
        <v>47</v>
      </c>
      <c r="AE44" s="8"/>
      <c r="AF44" s="8">
        <f>+AF42-AJ42</f>
        <v>53</v>
      </c>
      <c r="AG44" s="8">
        <f>SUM(AG42:AI42)</f>
        <v>44</v>
      </c>
      <c r="AK44" s="8"/>
      <c r="AL44" s="8">
        <f>+AL42-AP42</f>
        <v>802</v>
      </c>
      <c r="AM44" s="8">
        <f>SUM(AM42:AO42)</f>
        <v>746</v>
      </c>
      <c r="AQ44" s="8"/>
    </row>
    <row r="45" spans="7:43" s="2" customFormat="1" ht="12">
      <c r="G45" s="8"/>
      <c r="M45" s="8"/>
      <c r="S45" s="8"/>
      <c r="Y45" s="8"/>
      <c r="AE45" s="8"/>
      <c r="AK45" s="8"/>
      <c r="AQ45" s="8"/>
    </row>
    <row r="46" spans="7:43" s="2" customFormat="1" ht="12">
      <c r="G46" s="8"/>
      <c r="M46" s="8"/>
      <c r="S46" s="8"/>
      <c r="Y46" s="8"/>
      <c r="AE46" s="8"/>
      <c r="AK46" s="8"/>
      <c r="AQ46" s="8"/>
    </row>
    <row r="47" spans="7:43" s="2" customFormat="1" ht="12">
      <c r="G47" s="8"/>
      <c r="M47" s="8"/>
      <c r="S47" s="8"/>
      <c r="Y47" s="8"/>
      <c r="AE47" s="8"/>
      <c r="AK47" s="8"/>
      <c r="AQ47" s="8"/>
    </row>
    <row r="48" spans="7:43" s="2" customFormat="1" ht="12">
      <c r="G48" s="8"/>
      <c r="M48" s="8"/>
      <c r="S48" s="8"/>
      <c r="Y48" s="8"/>
      <c r="AE48" s="8"/>
      <c r="AK48" s="8"/>
      <c r="AQ48" s="8"/>
    </row>
    <row r="49" spans="7:43" s="2" customFormat="1" ht="12">
      <c r="G49" s="8"/>
      <c r="M49" s="8"/>
      <c r="S49" s="8"/>
      <c r="Y49" s="8"/>
      <c r="AE49" s="8"/>
      <c r="AK49" s="8"/>
      <c r="AQ49" s="8"/>
    </row>
    <row r="50" spans="7:43" s="2" customFormat="1" ht="12">
      <c r="G50" s="8"/>
      <c r="M50" s="8"/>
      <c r="S50" s="8"/>
      <c r="Y50" s="8"/>
      <c r="AE50" s="8"/>
      <c r="AK50" s="8"/>
      <c r="AQ50" s="8"/>
    </row>
    <row r="51" spans="7:43" s="2" customFormat="1" ht="12">
      <c r="G51" s="8"/>
      <c r="M51" s="8"/>
      <c r="S51" s="8"/>
      <c r="Y51" s="8"/>
      <c r="AE51" s="8"/>
      <c r="AK51" s="8"/>
      <c r="AQ51" s="8"/>
    </row>
    <row r="52" spans="7:43" s="2" customFormat="1" ht="12">
      <c r="G52" s="8"/>
      <c r="M52" s="8"/>
      <c r="S52" s="8"/>
      <c r="Y52" s="8"/>
      <c r="AE52" s="8"/>
      <c r="AK52" s="8"/>
      <c r="AQ52" s="8"/>
    </row>
    <row r="53" spans="7:43" s="2" customFormat="1" ht="12">
      <c r="G53" s="8"/>
      <c r="M53" s="8"/>
      <c r="S53" s="8"/>
      <c r="Y53" s="8"/>
      <c r="AE53" s="8"/>
      <c r="AK53" s="8"/>
      <c r="AQ53" s="8"/>
    </row>
    <row r="54" spans="7:43" s="2" customFormat="1" ht="12">
      <c r="G54" s="8"/>
      <c r="M54" s="8"/>
      <c r="S54" s="8"/>
      <c r="Y54" s="8"/>
      <c r="AE54" s="8"/>
      <c r="AK54" s="8"/>
      <c r="AQ54" s="8"/>
    </row>
    <row r="55" spans="7:43" s="2" customFormat="1" ht="12">
      <c r="G55" s="8"/>
      <c r="M55" s="8"/>
      <c r="S55" s="8"/>
      <c r="Y55" s="8"/>
      <c r="AE55" s="8"/>
      <c r="AK55" s="8"/>
      <c r="AQ55" s="8"/>
    </row>
    <row r="56" spans="7:43" s="2" customFormat="1" ht="12">
      <c r="G56" s="8"/>
      <c r="M56" s="8"/>
      <c r="S56" s="8"/>
      <c r="Y56" s="8"/>
      <c r="AE56" s="8"/>
      <c r="AK56" s="8"/>
      <c r="AQ56" s="8"/>
    </row>
    <row r="57" spans="7:43" s="2" customFormat="1" ht="12">
      <c r="G57" s="8"/>
      <c r="M57" s="8"/>
      <c r="S57" s="8"/>
      <c r="Y57" s="8"/>
      <c r="AE57" s="8"/>
      <c r="AK57" s="8"/>
      <c r="AQ57" s="8"/>
    </row>
    <row r="58" spans="7:43" s="2" customFormat="1" ht="12">
      <c r="G58" s="8"/>
      <c r="M58" s="8"/>
      <c r="S58" s="8"/>
      <c r="Y58" s="8"/>
      <c r="AE58" s="8"/>
      <c r="AK58" s="8"/>
      <c r="AQ58" s="8"/>
    </row>
    <row r="59" spans="7:43" s="2" customFormat="1" ht="12">
      <c r="G59" s="8"/>
      <c r="M59" s="8"/>
      <c r="S59" s="8"/>
      <c r="Y59" s="8"/>
      <c r="AE59" s="8"/>
      <c r="AK59" s="8"/>
      <c r="AQ59" s="8"/>
    </row>
    <row r="60" spans="7:43" s="2" customFormat="1" ht="12">
      <c r="G60" s="8"/>
      <c r="M60" s="8"/>
      <c r="S60" s="8"/>
      <c r="Y60" s="8"/>
      <c r="AE60" s="8"/>
      <c r="AK60" s="8"/>
      <c r="AQ60" s="8"/>
    </row>
    <row r="61" spans="7:43" s="2" customFormat="1" ht="12">
      <c r="G61" s="8"/>
      <c r="M61" s="8"/>
      <c r="S61" s="8"/>
      <c r="Y61" s="8"/>
      <c r="AE61" s="8"/>
      <c r="AK61" s="8"/>
      <c r="AQ61" s="8"/>
    </row>
    <row r="62" spans="7:43" s="2" customFormat="1" ht="12">
      <c r="G62" s="8"/>
      <c r="M62" s="8"/>
      <c r="S62" s="8"/>
      <c r="Y62" s="8"/>
      <c r="AE62" s="8"/>
      <c r="AK62" s="8"/>
      <c r="AQ62" s="8"/>
    </row>
    <row r="63" spans="7:43" s="2" customFormat="1" ht="12">
      <c r="G63" s="8"/>
      <c r="M63" s="8"/>
      <c r="S63" s="8"/>
      <c r="Y63" s="8"/>
      <c r="AE63" s="8"/>
      <c r="AK63" s="8"/>
      <c r="AQ63" s="8"/>
    </row>
    <row r="64" spans="7:43" s="2" customFormat="1" ht="12">
      <c r="G64" s="8"/>
      <c r="M64" s="8"/>
      <c r="S64" s="8"/>
      <c r="Y64" s="8"/>
      <c r="AE64" s="8"/>
      <c r="AK64" s="8"/>
      <c r="AQ64" s="8"/>
    </row>
    <row r="65" spans="7:43" s="2" customFormat="1" ht="12">
      <c r="G65" s="8"/>
      <c r="M65" s="8"/>
      <c r="S65" s="8"/>
      <c r="Y65" s="8"/>
      <c r="AE65" s="8"/>
      <c r="AK65" s="8"/>
      <c r="AQ65" s="8"/>
    </row>
    <row r="66" spans="7:43" s="2" customFormat="1" ht="12">
      <c r="G66" s="8"/>
      <c r="M66" s="8"/>
      <c r="S66" s="8"/>
      <c r="Y66" s="8"/>
      <c r="AE66" s="8"/>
      <c r="AK66" s="8"/>
      <c r="AQ66" s="8"/>
    </row>
    <row r="67" spans="7:43" s="2" customFormat="1" ht="12">
      <c r="G67" s="8"/>
      <c r="M67" s="8"/>
      <c r="S67" s="8"/>
      <c r="Y67" s="8"/>
      <c r="AE67" s="8"/>
      <c r="AK67" s="8"/>
      <c r="AQ67" s="8"/>
    </row>
    <row r="68" spans="7:43" s="2" customFormat="1" ht="12">
      <c r="G68" s="8"/>
      <c r="M68" s="8"/>
      <c r="S68" s="8"/>
      <c r="Y68" s="8"/>
      <c r="AE68" s="8"/>
      <c r="AK68" s="8"/>
      <c r="AQ68" s="8"/>
    </row>
    <row r="69" spans="7:43" s="2" customFormat="1" ht="12">
      <c r="G69" s="8"/>
      <c r="M69" s="8"/>
      <c r="S69" s="8"/>
      <c r="Y69" s="8"/>
      <c r="AE69" s="8"/>
      <c r="AK69" s="8"/>
      <c r="AQ69" s="8"/>
    </row>
    <row r="70" spans="7:43" s="2" customFormat="1" ht="12">
      <c r="G70" s="8"/>
      <c r="M70" s="8"/>
      <c r="S70" s="8"/>
      <c r="Y70" s="8"/>
      <c r="AE70" s="8"/>
      <c r="AK70" s="8"/>
      <c r="AQ70" s="8"/>
    </row>
    <row r="71" spans="7:43" s="2" customFormat="1" ht="12">
      <c r="G71" s="8"/>
      <c r="M71" s="8"/>
      <c r="S71" s="8"/>
      <c r="Y71" s="8"/>
      <c r="AE71" s="8"/>
      <c r="AK71" s="8"/>
      <c r="AQ71" s="8"/>
    </row>
    <row r="72" spans="7:43" s="2" customFormat="1" ht="12">
      <c r="G72" s="8"/>
      <c r="M72" s="8"/>
      <c r="S72" s="8"/>
      <c r="Y72" s="8"/>
      <c r="AE72" s="8"/>
      <c r="AK72" s="8"/>
      <c r="AQ72" s="8"/>
    </row>
    <row r="73" spans="7:43" s="2" customFormat="1" ht="12">
      <c r="G73" s="8"/>
      <c r="M73" s="8"/>
      <c r="S73" s="8"/>
      <c r="Y73" s="8"/>
      <c r="AE73" s="8"/>
      <c r="AK73" s="8"/>
      <c r="AQ73" s="8"/>
    </row>
    <row r="74" spans="7:43" s="2" customFormat="1" ht="12">
      <c r="G74" s="8"/>
      <c r="M74" s="8"/>
      <c r="S74" s="8"/>
      <c r="Y74" s="8"/>
      <c r="AE74" s="8"/>
      <c r="AK74" s="8"/>
      <c r="AQ74" s="8"/>
    </row>
    <row r="75" spans="7:43" s="2" customFormat="1" ht="12">
      <c r="G75" s="8"/>
      <c r="M75" s="8"/>
      <c r="S75" s="8"/>
      <c r="Y75" s="8"/>
      <c r="AE75" s="8"/>
      <c r="AK75" s="8"/>
      <c r="AQ75" s="8"/>
    </row>
    <row r="76" spans="7:43" s="2" customFormat="1" ht="12">
      <c r="G76" s="8"/>
      <c r="M76" s="8"/>
      <c r="S76" s="8"/>
      <c r="Y76" s="8"/>
      <c r="AE76" s="8"/>
      <c r="AK76" s="8"/>
      <c r="AQ76" s="8"/>
    </row>
    <row r="77" spans="7:43" s="2" customFormat="1" ht="12">
      <c r="G77" s="8"/>
      <c r="M77" s="8"/>
      <c r="S77" s="8"/>
      <c r="Y77" s="8"/>
      <c r="AE77" s="8"/>
      <c r="AK77" s="8"/>
      <c r="AQ77" s="8"/>
    </row>
    <row r="78" spans="7:43" s="2" customFormat="1" ht="12">
      <c r="G78" s="8"/>
      <c r="M78" s="8"/>
      <c r="S78" s="8"/>
      <c r="Y78" s="8"/>
      <c r="AE78" s="8"/>
      <c r="AK78" s="8"/>
      <c r="AQ78" s="8"/>
    </row>
    <row r="79" spans="7:43" s="2" customFormat="1" ht="12">
      <c r="G79" s="8"/>
      <c r="M79" s="8"/>
      <c r="S79" s="8"/>
      <c r="Y79" s="8"/>
      <c r="AE79" s="8"/>
      <c r="AK79" s="8"/>
      <c r="AQ79" s="8"/>
    </row>
    <row r="80" spans="7:43" s="2" customFormat="1" ht="12">
      <c r="G80" s="8"/>
      <c r="M80" s="8"/>
      <c r="S80" s="8"/>
      <c r="Y80" s="8"/>
      <c r="AE80" s="8"/>
      <c r="AK80" s="8"/>
      <c r="AQ80" s="8"/>
    </row>
    <row r="81" spans="7:43" s="2" customFormat="1" ht="12">
      <c r="G81" s="8"/>
      <c r="M81" s="8"/>
      <c r="S81" s="8"/>
      <c r="Y81" s="8"/>
      <c r="AE81" s="8"/>
      <c r="AK81" s="8"/>
      <c r="AQ81" s="8"/>
    </row>
    <row r="82" spans="7:43" s="2" customFormat="1" ht="12">
      <c r="G82" s="8"/>
      <c r="M82" s="8"/>
      <c r="S82" s="8"/>
      <c r="Y82" s="8"/>
      <c r="AE82" s="8"/>
      <c r="AK82" s="8"/>
      <c r="AQ82" s="8"/>
    </row>
    <row r="83" spans="7:43" s="2" customFormat="1" ht="12">
      <c r="G83" s="8"/>
      <c r="M83" s="8"/>
      <c r="S83" s="8"/>
      <c r="Y83" s="8"/>
      <c r="AE83" s="8"/>
      <c r="AK83" s="8"/>
      <c r="AQ83" s="8"/>
    </row>
    <row r="84" spans="7:43" s="2" customFormat="1" ht="12">
      <c r="G84" s="8"/>
      <c r="M84" s="8"/>
      <c r="S84" s="8"/>
      <c r="Y84" s="8"/>
      <c r="AE84" s="8"/>
      <c r="AK84" s="8"/>
      <c r="AQ84" s="8"/>
    </row>
    <row r="85" spans="7:43" s="2" customFormat="1" ht="12">
      <c r="G85" s="8"/>
      <c r="M85" s="8"/>
      <c r="S85" s="8"/>
      <c r="Y85" s="8"/>
      <c r="AE85" s="8"/>
      <c r="AK85" s="8"/>
      <c r="AQ85" s="8"/>
    </row>
    <row r="86" spans="7:43" s="2" customFormat="1" ht="12">
      <c r="G86" s="8"/>
      <c r="M86" s="8"/>
      <c r="S86" s="8"/>
      <c r="Y86" s="8"/>
      <c r="AE86" s="8"/>
      <c r="AK86" s="8"/>
      <c r="AQ86" s="8"/>
    </row>
    <row r="87" spans="7:43" s="2" customFormat="1" ht="12">
      <c r="G87" s="8"/>
      <c r="M87" s="8"/>
      <c r="S87" s="8"/>
      <c r="Y87" s="8"/>
      <c r="AE87" s="8"/>
      <c r="AK87" s="8"/>
      <c r="AQ87" s="8"/>
    </row>
    <row r="88" spans="7:43" s="2" customFormat="1" ht="12">
      <c r="G88" s="8"/>
      <c r="M88" s="8"/>
      <c r="S88" s="8"/>
      <c r="Y88" s="8"/>
      <c r="AE88" s="8"/>
      <c r="AK88" s="8"/>
      <c r="AQ88" s="8"/>
    </row>
    <row r="89" spans="7:43" s="2" customFormat="1" ht="12">
      <c r="G89" s="8"/>
      <c r="M89" s="8"/>
      <c r="S89" s="8"/>
      <c r="Y89" s="8"/>
      <c r="AE89" s="8"/>
      <c r="AK89" s="8"/>
      <c r="AQ89" s="8"/>
    </row>
    <row r="90" spans="7:43" s="2" customFormat="1" ht="12">
      <c r="G90" s="8"/>
      <c r="M90" s="8"/>
      <c r="S90" s="8"/>
      <c r="Y90" s="8"/>
      <c r="AE90" s="8"/>
      <c r="AK90" s="8"/>
      <c r="AQ90" s="8"/>
    </row>
    <row r="91" spans="7:43" s="2" customFormat="1" ht="12">
      <c r="G91" s="8"/>
      <c r="M91" s="8"/>
      <c r="S91" s="8"/>
      <c r="Y91" s="8"/>
      <c r="AE91" s="8"/>
      <c r="AK91" s="8"/>
      <c r="AQ91" s="8"/>
    </row>
    <row r="92" spans="7:43" s="2" customFormat="1" ht="12">
      <c r="G92" s="8"/>
      <c r="M92" s="8"/>
      <c r="S92" s="8"/>
      <c r="Y92" s="8"/>
      <c r="AE92" s="8"/>
      <c r="AK92" s="8"/>
      <c r="AQ92" s="8"/>
    </row>
    <row r="93" spans="7:43" s="2" customFormat="1" ht="12">
      <c r="G93" s="8"/>
      <c r="M93" s="8"/>
      <c r="S93" s="8"/>
      <c r="Y93" s="8"/>
      <c r="AE93" s="8"/>
      <c r="AK93" s="8"/>
      <c r="AQ93" s="8"/>
    </row>
    <row r="94" spans="7:43" s="2" customFormat="1" ht="12">
      <c r="G94" s="8"/>
      <c r="M94" s="8"/>
      <c r="S94" s="8"/>
      <c r="Y94" s="8"/>
      <c r="AE94" s="8"/>
      <c r="AK94" s="8"/>
      <c r="AQ94" s="8"/>
    </row>
    <row r="95" spans="7:43" s="2" customFormat="1" ht="12">
      <c r="G95" s="8"/>
      <c r="M95" s="8"/>
      <c r="S95" s="8"/>
      <c r="Y95" s="8"/>
      <c r="AE95" s="8"/>
      <c r="AK95" s="8"/>
      <c r="AQ95" s="8"/>
    </row>
    <row r="96" spans="7:43" s="2" customFormat="1" ht="12">
      <c r="G96" s="8"/>
      <c r="M96" s="8"/>
      <c r="S96" s="8"/>
      <c r="Y96" s="8"/>
      <c r="AE96" s="8"/>
      <c r="AK96" s="8"/>
      <c r="AQ96" s="8"/>
    </row>
    <row r="97" spans="7:43" s="2" customFormat="1" ht="12">
      <c r="G97" s="8"/>
      <c r="M97" s="8"/>
      <c r="S97" s="8"/>
      <c r="Y97" s="8"/>
      <c r="AE97" s="8"/>
      <c r="AK97" s="8"/>
      <c r="AQ97" s="8"/>
    </row>
    <row r="98" spans="7:43" s="2" customFormat="1" ht="12">
      <c r="G98" s="8"/>
      <c r="M98" s="8"/>
      <c r="S98" s="8"/>
      <c r="Y98" s="8"/>
      <c r="AE98" s="8"/>
      <c r="AK98" s="8"/>
      <c r="AQ98" s="8"/>
    </row>
    <row r="99" spans="7:43" s="2" customFormat="1" ht="12">
      <c r="G99" s="8"/>
      <c r="M99" s="8"/>
      <c r="S99" s="8"/>
      <c r="Y99" s="8"/>
      <c r="AE99" s="8"/>
      <c r="AK99" s="8"/>
      <c r="AQ99" s="8"/>
    </row>
    <row r="100" spans="7:43" s="2" customFormat="1" ht="12">
      <c r="G100" s="8"/>
      <c r="M100" s="8"/>
      <c r="S100" s="8"/>
      <c r="Y100" s="8"/>
      <c r="AE100" s="8"/>
      <c r="AK100" s="8"/>
      <c r="AQ100" s="8"/>
    </row>
    <row r="101" spans="7:43" s="2" customFormat="1" ht="12">
      <c r="G101" s="8"/>
      <c r="M101" s="8"/>
      <c r="S101" s="8"/>
      <c r="Y101" s="8"/>
      <c r="AE101" s="8"/>
      <c r="AK101" s="8"/>
      <c r="AQ101" s="8"/>
    </row>
    <row r="102" spans="7:43" s="2" customFormat="1" ht="12">
      <c r="G102" s="8"/>
      <c r="M102" s="8"/>
      <c r="S102" s="8"/>
      <c r="Y102" s="8"/>
      <c r="AE102" s="8"/>
      <c r="AK102" s="8"/>
      <c r="AQ102" s="8"/>
    </row>
    <row r="103" spans="7:43" s="2" customFormat="1" ht="12">
      <c r="G103" s="8"/>
      <c r="M103" s="8"/>
      <c r="S103" s="8"/>
      <c r="Y103" s="8"/>
      <c r="AE103" s="8"/>
      <c r="AK103" s="8"/>
      <c r="AQ103" s="8"/>
    </row>
    <row r="104" ht="12.75">
      <c r="A104" s="2"/>
    </row>
    <row r="105" ht="12.75">
      <c r="A105" s="2"/>
    </row>
    <row r="106" ht="12.75">
      <c r="A10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2006-11-13T20:42:16Z</cp:lastPrinted>
  <dcterms:created xsi:type="dcterms:W3CDTF">2006-10-16T13:53:55Z</dcterms:created>
  <dcterms:modified xsi:type="dcterms:W3CDTF">2007-04-13T15:22:09Z</dcterms:modified>
  <cp:category/>
  <cp:version/>
  <cp:contentType/>
  <cp:contentStatus/>
</cp:coreProperties>
</file>